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480" windowWidth="9600" windowHeight="11640" tabRatio="675" activeTab="0"/>
  </bookViews>
  <sheets>
    <sheet name="Výsledky TISK 2012" sheetId="1" r:id="rId1"/>
    <sheet name="Výsledková listina CELKOVÁ" sheetId="2" r:id="rId2"/>
    <sheet name="CÍL" sheetId="3" r:id="rId3"/>
    <sheet name="CÍLDĚTI" sheetId="4" r:id="rId4"/>
    <sheet name="Startovní listina CELKOVÁ" sheetId="5" r:id="rId5"/>
    <sheet name="Kategorie" sheetId="6" r:id="rId6"/>
  </sheets>
  <externalReferences>
    <externalReference r:id="rId9"/>
    <externalReference r:id="rId10"/>
  </externalReferences>
  <definedNames>
    <definedName name="_xlnm.Print_Area" localSheetId="2">'CÍL'!$A$1:$C$159</definedName>
    <definedName name="_xlnm.Print_Area" localSheetId="3">'CÍLDĚTI'!$A$1:$C$159</definedName>
    <definedName name="_xlnm.Print_Area" localSheetId="5">'Kategorie'!$A$1:$C$44</definedName>
    <definedName name="_xlnm.Print_Area" localSheetId="4">'Startovní listina CELKOVÁ'!$A$4:$K$268</definedName>
    <definedName name="_xlnm.Print_Area" localSheetId="1">'Výsledková listina CELKOVÁ'!$A$4:$K$269</definedName>
    <definedName name="_xlnm.Print_Area" localSheetId="0">'Výsledky TISK 2012'!$A$4:$K$325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uidb3265</author>
  </authors>
  <commentList>
    <comment ref="B1" authorId="0">
      <text>
        <r>
          <rPr>
            <sz val="8"/>
            <rFont val="Tahoma"/>
            <family val="0"/>
          </rPr>
          <t xml:space="preserve">čas lze zapisovat ve formátech:
s
ss
mss
mmss
hmmss
hhmmss
vždy lze i s libovolnými 
desetinými místy
</t>
        </r>
      </text>
    </comment>
    <comment ref="F2" authorId="0">
      <text>
        <r>
          <rPr>
            <b/>
            <sz val="8"/>
            <rFont val="Tahoma"/>
            <family val="0"/>
          </rPr>
          <t>Kontoluje, zda-li se neopakuje stejné st.č.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Kontroluje, zda je následující čas vyšší, než předcházející.</t>
        </r>
      </text>
    </comment>
  </commentList>
</comments>
</file>

<file path=xl/comments4.xml><?xml version="1.0" encoding="utf-8"?>
<comments xmlns="http://schemas.openxmlformats.org/spreadsheetml/2006/main">
  <authors>
    <author>uidb3265</author>
  </authors>
  <commentList>
    <comment ref="B1" authorId="0">
      <text>
        <r>
          <rPr>
            <sz val="8"/>
            <rFont val="Tahoma"/>
            <family val="0"/>
          </rPr>
          <t xml:space="preserve">čas lze zapisovat ve formátech:
s
ss
mss
mmss
hmmss
hhmmss
vždy lze i s libovolnými 
desetinými místy
</t>
        </r>
      </text>
    </comment>
    <comment ref="F2" authorId="0">
      <text>
        <r>
          <rPr>
            <b/>
            <sz val="8"/>
            <rFont val="Tahoma"/>
            <family val="0"/>
          </rPr>
          <t>Kontoluje, zda-li se neopakuje stejné st.č.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Kontroluje, zda je následující čas vyšší, než předcházející.</t>
        </r>
      </text>
    </comment>
  </commentList>
</comments>
</file>

<file path=xl/sharedStrings.xml><?xml version="1.0" encoding="utf-8"?>
<sst xmlns="http://schemas.openxmlformats.org/spreadsheetml/2006/main" count="3150" uniqueCount="447">
  <si>
    <t>JMÉNO</t>
  </si>
  <si>
    <t>Ředitel závodu:</t>
  </si>
  <si>
    <t>Hlavní rozhodčí:</t>
  </si>
  <si>
    <t>Zpracování výsledků:</t>
  </si>
  <si>
    <t xml:space="preserve">V Polici nad Metují dne </t>
  </si>
  <si>
    <t>ČAS</t>
  </si>
  <si>
    <t>POŘ. CELK.</t>
  </si>
  <si>
    <t>KAT.</t>
  </si>
  <si>
    <t>ČAS      START</t>
  </si>
  <si>
    <t>NAR.</t>
  </si>
  <si>
    <t>Lyžařský oddíl</t>
  </si>
  <si>
    <t>www.polickej.net/ski</t>
  </si>
  <si>
    <t>Kontakt na pořadatele:</t>
  </si>
  <si>
    <t>STARTOVNÍ LISTINA</t>
  </si>
  <si>
    <t>KLUB, MÍSTO</t>
  </si>
  <si>
    <t>MA</t>
  </si>
  <si>
    <t>MB</t>
  </si>
  <si>
    <t>MC</t>
  </si>
  <si>
    <t>MD</t>
  </si>
  <si>
    <t>ZA</t>
  </si>
  <si>
    <t>ZB</t>
  </si>
  <si>
    <t>POŘ.    V KAT.</t>
  </si>
  <si>
    <t>START.       ČÍS.</t>
  </si>
  <si>
    <t>KATEGORIE</t>
  </si>
  <si>
    <t>ZNAČKA</t>
  </si>
  <si>
    <t>Výsledky závodů pořádaných polickými lyžaři a jejich přáteli naleznete vždy aktuálně na našich stránkách.</t>
  </si>
  <si>
    <t>ČAS                CÍL</t>
  </si>
  <si>
    <t>TJ SPARTAK Police nad Metují</t>
  </si>
  <si>
    <t>BĚH NA HVĚZDU</t>
  </si>
  <si>
    <t>Hlavní sponzoři a partneři</t>
  </si>
  <si>
    <t>PIVOVAR KRAKONOŠ, Trutnov</t>
  </si>
  <si>
    <t>MF</t>
  </si>
  <si>
    <t>ME</t>
  </si>
  <si>
    <t>ZC</t>
  </si>
  <si>
    <t>ZD</t>
  </si>
  <si>
    <t>Jaroslav Mazač</t>
  </si>
  <si>
    <t>Antonín Pohl</t>
  </si>
  <si>
    <t>8,9 km</t>
  </si>
  <si>
    <t>MĚSTO Police nad Metují</t>
  </si>
  <si>
    <t>80 m</t>
  </si>
  <si>
    <t>400 m</t>
  </si>
  <si>
    <t>800 m</t>
  </si>
  <si>
    <t>1200 m</t>
  </si>
  <si>
    <t>D1</t>
  </si>
  <si>
    <t>H1</t>
  </si>
  <si>
    <t>D2</t>
  </si>
  <si>
    <t>H2</t>
  </si>
  <si>
    <t>D3</t>
  </si>
  <si>
    <t>H3</t>
  </si>
  <si>
    <t>D4</t>
  </si>
  <si>
    <t>H4</t>
  </si>
  <si>
    <t>TRAŤ</t>
  </si>
  <si>
    <t>Sponzoři</t>
  </si>
  <si>
    <t>SKRBLÍKŮV RÁJ, Police nad Metují</t>
  </si>
  <si>
    <t>Petr</t>
  </si>
  <si>
    <t>Pavel</t>
  </si>
  <si>
    <t>Šesták</t>
  </si>
  <si>
    <t>Karel</t>
  </si>
  <si>
    <t>Martin</t>
  </si>
  <si>
    <t>Černý</t>
  </si>
  <si>
    <t>Jaroslav</t>
  </si>
  <si>
    <t>František</t>
  </si>
  <si>
    <t>Jan</t>
  </si>
  <si>
    <t>Pohl</t>
  </si>
  <si>
    <t>Tomáš</t>
  </si>
  <si>
    <t>Jiří</t>
  </si>
  <si>
    <t>Jakub</t>
  </si>
  <si>
    <t>Vojtěch</t>
  </si>
  <si>
    <t>Polej</t>
  </si>
  <si>
    <t>MARATONSTAV Úpice</t>
  </si>
  <si>
    <t>X-AIR  Ostrava</t>
  </si>
  <si>
    <t>SK Hronov</t>
  </si>
  <si>
    <t>ISCAREX Česká Třebová</t>
  </si>
  <si>
    <t>SPARTAK Police nad Metují</t>
  </si>
  <si>
    <t>Police nad Metují</t>
  </si>
  <si>
    <t>Hronov</t>
  </si>
  <si>
    <t>Vrchlabí</t>
  </si>
  <si>
    <t>Stanislav</t>
  </si>
  <si>
    <t>Josef</t>
  </si>
  <si>
    <t>Aleš</t>
  </si>
  <si>
    <t>Miroslav</t>
  </si>
  <si>
    <t>Michal</t>
  </si>
  <si>
    <t>Vladimír</t>
  </si>
  <si>
    <t>Zelený</t>
  </si>
  <si>
    <t>Nečas</t>
  </si>
  <si>
    <t>AC Náchod</t>
  </si>
  <si>
    <t>SK Nové Město nad Metují</t>
  </si>
  <si>
    <t>Oldřich</t>
  </si>
  <si>
    <t>Miloš</t>
  </si>
  <si>
    <t>Anna</t>
  </si>
  <si>
    <t>Hanušová</t>
  </si>
  <si>
    <t>Lenka</t>
  </si>
  <si>
    <t>Eva</t>
  </si>
  <si>
    <t>Jirásková</t>
  </si>
  <si>
    <t>Miloslava</t>
  </si>
  <si>
    <t>Vraštilová</t>
  </si>
  <si>
    <t>Adéla</t>
  </si>
  <si>
    <t>ZJ</t>
  </si>
  <si>
    <t>MJ</t>
  </si>
  <si>
    <t>Zvláštní poděkování</t>
  </si>
  <si>
    <t>DROGERIE VÁVROVÁ, Police nad Metují</t>
  </si>
  <si>
    <t>KNIHKUPECTVÍ - M. KOHLOVÁ, Police nad Metují</t>
  </si>
  <si>
    <t>MLÝN JANDEROV, Chrudim</t>
  </si>
  <si>
    <t>Matěj</t>
  </si>
  <si>
    <t>Luptáková</t>
  </si>
  <si>
    <t>David</t>
  </si>
  <si>
    <t>-</t>
  </si>
  <si>
    <t>VÝSLEDKOVÁ</t>
  </si>
  <si>
    <t>5 km</t>
  </si>
  <si>
    <t>VZ35</t>
  </si>
  <si>
    <t>VZ40</t>
  </si>
  <si>
    <t>VZ45</t>
  </si>
  <si>
    <t>VZ50</t>
  </si>
  <si>
    <t>VM35</t>
  </si>
  <si>
    <t>VM40</t>
  </si>
  <si>
    <t>VM45</t>
  </si>
  <si>
    <t>VM50</t>
  </si>
  <si>
    <t>VM55</t>
  </si>
  <si>
    <t>VM60</t>
  </si>
  <si>
    <t>VZ55</t>
  </si>
  <si>
    <t>VM65</t>
  </si>
  <si>
    <t>VM70</t>
  </si>
  <si>
    <t>VM75</t>
  </si>
  <si>
    <t>VM80</t>
  </si>
  <si>
    <t>POZOR - JEN ČEŠI!</t>
  </si>
  <si>
    <t>1 200 m</t>
  </si>
  <si>
    <t>St.č.</t>
  </si>
  <si>
    <t>čas
(hhmms)s(,00)</t>
  </si>
  <si>
    <t>Čas
převedený</t>
  </si>
  <si>
    <t>pořadí</t>
  </si>
  <si>
    <t>Kontrola čísla</t>
  </si>
  <si>
    <t>Kontrola času</t>
  </si>
  <si>
    <t>Šlechtová</t>
  </si>
  <si>
    <t>Marie</t>
  </si>
  <si>
    <t>Pavla</t>
  </si>
  <si>
    <t>Míša</t>
  </si>
  <si>
    <t>Kašpar</t>
  </si>
  <si>
    <t>LOKO Trutnov</t>
  </si>
  <si>
    <t>Horáček</t>
  </si>
  <si>
    <t>SLAVIA Hradec Králové</t>
  </si>
  <si>
    <t>HVĚZDA Pardubice</t>
  </si>
  <si>
    <t>VEBA, Broumov</t>
  </si>
  <si>
    <t>VZ60</t>
  </si>
  <si>
    <t>D5</t>
  </si>
  <si>
    <t>H5</t>
  </si>
  <si>
    <t>Mistrovství ČR veteránů - Ženy, 35 - 39 let  (nar. 1974 - 1970)</t>
  </si>
  <si>
    <t>Mistrovství ČR veteránů - Ženy, 40 - 44 let  (nar. 1969 - 1965)</t>
  </si>
  <si>
    <t>Mistrovství ČR veteránů - Ženy, 45 - 49 let  (nar. 1964 - 1960)</t>
  </si>
  <si>
    <t>Mistrovství ČR veteránů - Ženy, 50 - 54 let  (nar. 1959 - 1955)</t>
  </si>
  <si>
    <t>Mistrovství ČR veteránů - Ženy, 55 - 59 let  (nar. 1954 - 1950)</t>
  </si>
  <si>
    <t>Mistrovství ČR veteránů - Ženy, 60 - 64 let  (nar. 1949 - 1945)</t>
  </si>
  <si>
    <t>Mistrovství ČR veteránů - Muži, 35 - 39 let  (nar. 1974 - 1970)</t>
  </si>
  <si>
    <t>Mistrovství ČR veteránů - Muži, 40 - 44 let  (nar. 1969 - 1965)</t>
  </si>
  <si>
    <t>Mistrovství ČR veteránů - Muži, 45 - 49 let  (nar. 1964 - 1960)</t>
  </si>
  <si>
    <t>Mistrovství ČR veteránů - Muži, 50 - 54 let  (nar. 1959 - 1955)</t>
  </si>
  <si>
    <t>Mistrovství ČR veteránů - Muži, 55 - 59 let  (nar. 1954 - 1950)</t>
  </si>
  <si>
    <t>Mistrovství ČR veteránů - Muži, 60 - 64 let  (nar. 1949 - 1945)</t>
  </si>
  <si>
    <t>Mistrovství ČR veteránů - Muži, 65 - 69 let  (nar. 1944 - 1940)</t>
  </si>
  <si>
    <t>Mistrovství ČR veteránů - Muži, 70 - 74 let  (nar. 1939 - 1935)</t>
  </si>
  <si>
    <t>Mistrovství ČR veteránů - Muži, 75 - 79 let  (nar. 1934 - 1930)</t>
  </si>
  <si>
    <t>Mistrovství ČR veteránů - Muži, 80 - 84 let  (nar. 1929 - 1925)</t>
  </si>
  <si>
    <t>Kábrt</t>
  </si>
  <si>
    <t>ATLETIKA Rtyně v Podkr.</t>
  </si>
  <si>
    <t>Kábrtová</t>
  </si>
  <si>
    <t>Vašíček</t>
  </si>
  <si>
    <t>Natálka</t>
  </si>
  <si>
    <t>Pohlová</t>
  </si>
  <si>
    <t>Adélka</t>
  </si>
  <si>
    <t>Karolína</t>
  </si>
  <si>
    <t>Nosek</t>
  </si>
  <si>
    <t>Radovan</t>
  </si>
  <si>
    <t>ATLETIKA Rtyně v Podkrkonoší</t>
  </si>
  <si>
    <t>Meier</t>
  </si>
  <si>
    <t xml:space="preserve">Pavel </t>
  </si>
  <si>
    <t>Hradec Králové</t>
  </si>
  <si>
    <t>Beran</t>
  </si>
  <si>
    <t>Osoba</t>
  </si>
  <si>
    <t>Kollertová</t>
  </si>
  <si>
    <t>MT Nové Město nad Metují</t>
  </si>
  <si>
    <t>Šárka</t>
  </si>
  <si>
    <t>Nadační fond ZDEŇKY HORNÍKOVÉ</t>
  </si>
  <si>
    <t>a všem ostatním, kteří závod pomáhali zajišťovat</t>
  </si>
  <si>
    <t>Městské policii Police nad Metují</t>
  </si>
  <si>
    <t>Policii ČR - Obvodnímu oddělení Police nad Metují</t>
  </si>
  <si>
    <t xml:space="preserve"> LISTINA</t>
  </si>
  <si>
    <t>Jirka</t>
  </si>
  <si>
    <t>STAMP Náchod</t>
  </si>
  <si>
    <t>Marek</t>
  </si>
  <si>
    <t>Klimeš</t>
  </si>
  <si>
    <t>Trejbal</t>
  </si>
  <si>
    <t>SKP Mladá Boleslav</t>
  </si>
  <si>
    <t>Hejnyš</t>
  </si>
  <si>
    <t>Šteinc</t>
  </si>
  <si>
    <t>Ludvík</t>
  </si>
  <si>
    <t>AC Vrchlabí</t>
  </si>
  <si>
    <t>Vítězslav</t>
  </si>
  <si>
    <t>Milan</t>
  </si>
  <si>
    <t>Sedláček</t>
  </si>
  <si>
    <t>Šefcová</t>
  </si>
  <si>
    <t>Michaela</t>
  </si>
  <si>
    <t>Lucie</t>
  </si>
  <si>
    <t>Pechková</t>
  </si>
  <si>
    <t>Jana</t>
  </si>
  <si>
    <t>Adam</t>
  </si>
  <si>
    <t>Anežka</t>
  </si>
  <si>
    <t>Filip</t>
  </si>
  <si>
    <r>
      <t>R</t>
    </r>
    <r>
      <rPr>
        <sz val="10"/>
        <rFont val="Verdana"/>
        <family val="2"/>
      </rPr>
      <t>ü</t>
    </r>
    <r>
      <rPr>
        <sz val="10"/>
        <rFont val="Tahoma"/>
        <family val="2"/>
      </rPr>
      <t>cker</t>
    </r>
  </si>
  <si>
    <t>Vrabcová</t>
  </si>
  <si>
    <t>Nela</t>
  </si>
  <si>
    <t>SOKOL Žďárky</t>
  </si>
  <si>
    <t>Metelková</t>
  </si>
  <si>
    <t>Štěpánka</t>
  </si>
  <si>
    <t>Hornych</t>
  </si>
  <si>
    <t>Olda</t>
  </si>
  <si>
    <t>Brumlich</t>
  </si>
  <si>
    <t>Tadeáš</t>
  </si>
  <si>
    <t>Medvědí doupě Hronov</t>
  </si>
  <si>
    <t>Beranová</t>
  </si>
  <si>
    <t>Nosková</t>
  </si>
  <si>
    <t>Amálka</t>
  </si>
  <si>
    <t>Friede</t>
  </si>
  <si>
    <t>Praha</t>
  </si>
  <si>
    <t>Bartoň</t>
  </si>
  <si>
    <t>JUNÁK Opočno</t>
  </si>
  <si>
    <t>Krunčík</t>
  </si>
  <si>
    <t>Krulich</t>
  </si>
  <si>
    <t>Hrabina</t>
  </si>
  <si>
    <t>CROSS, Police nad Metují</t>
  </si>
  <si>
    <t xml:space="preserve">Hanousek </t>
  </si>
  <si>
    <t xml:space="preserve">Zak </t>
  </si>
  <si>
    <t>Artur</t>
  </si>
  <si>
    <t xml:space="preserve">Kejzlar </t>
  </si>
  <si>
    <t>SOS Dětské vesničky</t>
  </si>
  <si>
    <t>X-AIR Ostrava</t>
  </si>
  <si>
    <t>Krátký</t>
  </si>
  <si>
    <t>Vaš</t>
  </si>
  <si>
    <t>SKI Skuhrov n.B.</t>
  </si>
  <si>
    <t>Roman</t>
  </si>
  <si>
    <t>SK Radvanice</t>
  </si>
  <si>
    <t>Hospoda na kopci Vysoká Srbská</t>
  </si>
  <si>
    <t>Ladislav</t>
  </si>
  <si>
    <t>Bon Bon Lhota</t>
  </si>
  <si>
    <t>Brumlichová</t>
  </si>
  <si>
    <t>Táňa</t>
  </si>
  <si>
    <t>SK Týniště</t>
  </si>
  <si>
    <t>Kadavý</t>
  </si>
  <si>
    <t>Ptáček</t>
  </si>
  <si>
    <t>Petrovičky</t>
  </si>
  <si>
    <t>Kateřinky</t>
  </si>
  <si>
    <t>Smith</t>
  </si>
  <si>
    <t>Grahame</t>
  </si>
  <si>
    <t>Buriánek</t>
  </si>
  <si>
    <r>
      <t xml:space="preserve">Děvčata do 6 let </t>
    </r>
    <r>
      <rPr>
        <sz val="12"/>
        <rFont val="Tahoma"/>
        <family val="2"/>
      </rPr>
      <t xml:space="preserve"> (nar. 2006 a mladší)</t>
    </r>
  </si>
  <si>
    <r>
      <t xml:space="preserve">Chlapci do 6 let </t>
    </r>
    <r>
      <rPr>
        <sz val="12"/>
        <rFont val="Tahoma"/>
        <family val="2"/>
      </rPr>
      <t xml:space="preserve"> (nar. 2006 a mladší)</t>
    </r>
  </si>
  <si>
    <r>
      <t>Děvčata 7 - 8 let</t>
    </r>
    <r>
      <rPr>
        <sz val="12"/>
        <rFont val="Tahoma"/>
        <family val="2"/>
      </rPr>
      <t xml:space="preserve">  (nar. 2005 - 2004)</t>
    </r>
  </si>
  <si>
    <r>
      <t>Chlapci 7 - 8 let</t>
    </r>
    <r>
      <rPr>
        <sz val="12"/>
        <rFont val="Tahoma"/>
        <family val="2"/>
      </rPr>
      <t xml:space="preserve">  (nar. 2005 - 2004)</t>
    </r>
  </si>
  <si>
    <r>
      <t>Děvčata 9 - 10 let</t>
    </r>
    <r>
      <rPr>
        <sz val="12"/>
        <rFont val="Tahoma"/>
        <family val="2"/>
      </rPr>
      <t xml:space="preserve">  (nar. 2003 - 2002)</t>
    </r>
  </si>
  <si>
    <r>
      <t>Chlapci 9 - 10 let</t>
    </r>
    <r>
      <rPr>
        <sz val="12"/>
        <rFont val="Tahoma"/>
        <family val="2"/>
      </rPr>
      <t xml:space="preserve">  (nar. 2003 - 2002)</t>
    </r>
  </si>
  <si>
    <r>
      <t>Děvčata 11 - 14 let</t>
    </r>
    <r>
      <rPr>
        <sz val="12"/>
        <rFont val="Tahoma"/>
        <family val="2"/>
      </rPr>
      <t xml:space="preserve">  (nar. 2001 - 1998)</t>
    </r>
  </si>
  <si>
    <r>
      <t>Chlapci 11 - 14 let</t>
    </r>
    <r>
      <rPr>
        <sz val="12"/>
        <rFont val="Tahoma"/>
        <family val="2"/>
      </rPr>
      <t xml:space="preserve">  (nar. 2001 - 1998)</t>
    </r>
  </si>
  <si>
    <r>
      <t>Děvčata 15 - 18 let</t>
    </r>
    <r>
      <rPr>
        <sz val="12"/>
        <rFont val="Tahoma"/>
        <family val="2"/>
      </rPr>
      <t xml:space="preserve">  (nar. 1997 - 1994)</t>
    </r>
  </si>
  <si>
    <r>
      <t>Chlapci 15 - 18 let</t>
    </r>
    <r>
      <rPr>
        <sz val="12"/>
        <rFont val="Tahoma"/>
        <family val="2"/>
      </rPr>
      <t xml:space="preserve">  (nar. 1997 - 1994)</t>
    </r>
  </si>
  <si>
    <r>
      <t>Juniorky, do 19 let</t>
    </r>
    <r>
      <rPr>
        <sz val="12"/>
        <rFont val="Tahoma"/>
        <family val="2"/>
      </rPr>
      <t xml:space="preserve">  (nar. 1993 a mladší)</t>
    </r>
  </si>
  <si>
    <r>
      <t>Ženy A, 20 - 34 let</t>
    </r>
    <r>
      <rPr>
        <sz val="12"/>
        <rFont val="Tahoma"/>
        <family val="2"/>
      </rPr>
      <t xml:space="preserve">  (nar. 1992 - 1978)</t>
    </r>
  </si>
  <si>
    <r>
      <t>Ženy B, 35 - 44 let</t>
    </r>
    <r>
      <rPr>
        <sz val="12"/>
        <rFont val="Tahoma"/>
        <family val="2"/>
      </rPr>
      <t xml:space="preserve">  (nar. 1977 - 1968)</t>
    </r>
  </si>
  <si>
    <r>
      <t>Ženy C, 45 - 54 let</t>
    </r>
    <r>
      <rPr>
        <sz val="12"/>
        <rFont val="Tahoma"/>
        <family val="2"/>
      </rPr>
      <t xml:space="preserve">  (nar. 1967 - 1958)</t>
    </r>
  </si>
  <si>
    <r>
      <t>Ženy D, nad 55 let</t>
    </r>
    <r>
      <rPr>
        <sz val="12"/>
        <rFont val="Tahoma"/>
        <family val="2"/>
      </rPr>
      <t xml:space="preserve">  (nar. 1957 a starší)</t>
    </r>
  </si>
  <si>
    <r>
      <t>Junioři, do 19 let</t>
    </r>
    <r>
      <rPr>
        <sz val="12"/>
        <rFont val="Tahoma"/>
        <family val="2"/>
      </rPr>
      <t xml:space="preserve">  (nar. 1993 a mladší)</t>
    </r>
  </si>
  <si>
    <r>
      <t>Muži A, 20 - 39 let</t>
    </r>
    <r>
      <rPr>
        <sz val="12"/>
        <rFont val="Tahoma"/>
        <family val="2"/>
      </rPr>
      <t xml:space="preserve">  (nar. 1992 - 1973)</t>
    </r>
  </si>
  <si>
    <r>
      <t>Muži B, 40 - 49 let</t>
    </r>
    <r>
      <rPr>
        <sz val="12"/>
        <rFont val="Tahoma"/>
        <family val="2"/>
      </rPr>
      <t xml:space="preserve">  (nar. 1972 - 1963)</t>
    </r>
  </si>
  <si>
    <r>
      <t>Muži C, 50 - 59 let</t>
    </r>
    <r>
      <rPr>
        <sz val="12"/>
        <rFont val="Tahoma"/>
        <family val="2"/>
      </rPr>
      <t xml:space="preserve">  (nar. 1962 - 1953)</t>
    </r>
  </si>
  <si>
    <r>
      <t>Muži D, 60 - 69 let</t>
    </r>
    <r>
      <rPr>
        <sz val="12"/>
        <rFont val="Tahoma"/>
        <family val="2"/>
      </rPr>
      <t xml:space="preserve">  (nar. 1952 - 1943)</t>
    </r>
  </si>
  <si>
    <r>
      <t>Muži E, 70 - 79 let</t>
    </r>
    <r>
      <rPr>
        <sz val="12"/>
        <rFont val="Tahoma"/>
        <family val="2"/>
      </rPr>
      <t xml:space="preserve">  (nar. 1942 - 1933)</t>
    </r>
  </si>
  <si>
    <r>
      <t>Muži F, nad 80 let</t>
    </r>
    <r>
      <rPr>
        <sz val="12"/>
        <rFont val="Tahoma"/>
        <family val="2"/>
      </rPr>
      <t xml:space="preserve">  (nar. 1932 a starší)</t>
    </r>
  </si>
  <si>
    <t>ROK 2012</t>
  </si>
  <si>
    <t>SAUCONY Český pohár v bězích do vrchu 2012 - BĚH NA HVĚZDU</t>
  </si>
  <si>
    <t>SAUCONY Český pohár v bězích do vrchu 2012</t>
  </si>
  <si>
    <t>26. ročníku běhu do vrchu, délka 8,9 km a kratší, převýšení 250 m</t>
  </si>
  <si>
    <t>14. července 2012</t>
  </si>
  <si>
    <t>Jaroslav Mazač, Žďárská 302, Police n. Met., tel. 605 901 133, jmaja@seznam.cz</t>
  </si>
  <si>
    <t>Lékárna KUKLÍK, Police nad Metují</t>
  </si>
  <si>
    <t>ZMRZLINA&amp;ZELENINA SCHREIBER, Police nad Metují</t>
  </si>
  <si>
    <t>STEF Recycling, Broumov</t>
  </si>
  <si>
    <t>WIKOV, Hronov</t>
  </si>
  <si>
    <t>Leblochová</t>
  </si>
  <si>
    <t>OLFIN CAR Trutnov</t>
  </si>
  <si>
    <t>Joudová</t>
  </si>
  <si>
    <t>Anita</t>
  </si>
  <si>
    <t>Vojnarová</t>
  </si>
  <si>
    <t>Hlávková</t>
  </si>
  <si>
    <t>Veronika</t>
  </si>
  <si>
    <t>Zelená</t>
  </si>
  <si>
    <t>Eliška</t>
  </si>
  <si>
    <t>INS Náchod</t>
  </si>
  <si>
    <t>Balcar</t>
  </si>
  <si>
    <t>Najmanová</t>
  </si>
  <si>
    <t>Marcela</t>
  </si>
  <si>
    <t>Meierová</t>
  </si>
  <si>
    <t>Řeháková</t>
  </si>
  <si>
    <t>Kočková</t>
  </si>
  <si>
    <t>Nikola</t>
  </si>
  <si>
    <t>Chaloušová</t>
  </si>
  <si>
    <t>Mirovice</t>
  </si>
  <si>
    <t>Stojan</t>
  </si>
  <si>
    <t>Hurdálek</t>
  </si>
  <si>
    <t>Robert</t>
  </si>
  <si>
    <t>Šedivá</t>
  </si>
  <si>
    <t>Tereza</t>
  </si>
  <si>
    <t>TEROVA Bezděkov</t>
  </si>
  <si>
    <t>Petrová</t>
  </si>
  <si>
    <t>Čermák</t>
  </si>
  <si>
    <t>Jílek</t>
  </si>
  <si>
    <t>Leoš</t>
  </si>
  <si>
    <t>Reško</t>
  </si>
  <si>
    <t>Koshleya</t>
  </si>
  <si>
    <t>Andrej</t>
  </si>
  <si>
    <t>ZA SEBE</t>
  </si>
  <si>
    <t>Kriegler</t>
  </si>
  <si>
    <t>Zemanová</t>
  </si>
  <si>
    <t>Bárta</t>
  </si>
  <si>
    <t>Pepa</t>
  </si>
  <si>
    <t>Lebloch</t>
  </si>
  <si>
    <t>Volák</t>
  </si>
  <si>
    <t>Ondřej</t>
  </si>
  <si>
    <t>Žišťák</t>
  </si>
  <si>
    <t>Starkoč</t>
  </si>
  <si>
    <t>Najman</t>
  </si>
  <si>
    <t>SOKOL Hradec Králové</t>
  </si>
  <si>
    <t>Píša</t>
  </si>
  <si>
    <t>Šimon</t>
  </si>
  <si>
    <t>Vrabec</t>
  </si>
  <si>
    <t>Vítek</t>
  </si>
  <si>
    <t>Matúš</t>
  </si>
  <si>
    <t>Mládek</t>
  </si>
  <si>
    <t>Matyáš</t>
  </si>
  <si>
    <t>Trnava</t>
  </si>
  <si>
    <t>Pultarová</t>
  </si>
  <si>
    <t>Dominika</t>
  </si>
  <si>
    <t>Dorotka</t>
  </si>
  <si>
    <t>Slezáková</t>
  </si>
  <si>
    <t>Vlach</t>
  </si>
  <si>
    <t>Eda</t>
  </si>
  <si>
    <t>Under-Construction</t>
  </si>
  <si>
    <t>Paďourová</t>
  </si>
  <si>
    <t>Barborka</t>
  </si>
  <si>
    <t>Hlavková</t>
  </si>
  <si>
    <t>Viktorka</t>
  </si>
  <si>
    <t>Matylda</t>
  </si>
  <si>
    <t>Alžběta</t>
  </si>
  <si>
    <t>SK Liběchov</t>
  </si>
  <si>
    <t>Vacková</t>
  </si>
  <si>
    <t>Kačka</t>
  </si>
  <si>
    <t>Za Taťku</t>
  </si>
  <si>
    <t>Mládková</t>
  </si>
  <si>
    <t>SVIT-SK</t>
  </si>
  <si>
    <t>Bára</t>
  </si>
  <si>
    <t>nedokočil</t>
  </si>
  <si>
    <t>nedokočila</t>
  </si>
  <si>
    <t>Hornychová</t>
  </si>
  <si>
    <t>Delingerová</t>
  </si>
  <si>
    <t>FORTEX Moravský Beroun</t>
  </si>
  <si>
    <t>Mikásková</t>
  </si>
  <si>
    <t>Krátká</t>
  </si>
  <si>
    <t>SKP Hvězda Pardubice</t>
  </si>
  <si>
    <t>Lanškroun</t>
  </si>
  <si>
    <t>Trojanová</t>
  </si>
  <si>
    <t>Matyášová</t>
  </si>
  <si>
    <t>Dolní Dobrouč</t>
  </si>
  <si>
    <t>Rossi</t>
  </si>
  <si>
    <t>SPARTAK Vrchlabí</t>
  </si>
  <si>
    <t>Bidmon</t>
  </si>
  <si>
    <t>Provazník</t>
  </si>
  <si>
    <t>OAZA Praha</t>
  </si>
  <si>
    <t>Walbrzych</t>
  </si>
  <si>
    <t>Hlávka</t>
  </si>
  <si>
    <t>Yetti Club Trutnov</t>
  </si>
  <si>
    <t>Křepelka</t>
  </si>
  <si>
    <t>Durmaj</t>
  </si>
  <si>
    <t>Bartek</t>
  </si>
  <si>
    <t>Wroclaw</t>
  </si>
  <si>
    <t>Lopusiewicz</t>
  </si>
  <si>
    <t>Janusz</t>
  </si>
  <si>
    <t>WKB PIAST Wroclaw</t>
  </si>
  <si>
    <t>Klimczak</t>
  </si>
  <si>
    <t>Zajac</t>
  </si>
  <si>
    <t>Leszek</t>
  </si>
  <si>
    <t>SKI Skuhrov</t>
  </si>
  <si>
    <t>Rak</t>
  </si>
  <si>
    <t>Kateřinky Liberec</t>
  </si>
  <si>
    <t>Kollert</t>
  </si>
  <si>
    <t>Lukáš</t>
  </si>
  <si>
    <t>Ehl</t>
  </si>
  <si>
    <t>HO Sokol</t>
  </si>
  <si>
    <t>Blaha</t>
  </si>
  <si>
    <t>Šolc</t>
  </si>
  <si>
    <t>BLK Machov</t>
  </si>
  <si>
    <t>Scholz</t>
  </si>
  <si>
    <t>Hejl</t>
  </si>
  <si>
    <t>Dušan</t>
  </si>
  <si>
    <t>Daněk</t>
  </si>
  <si>
    <t>Belobrad</t>
  </si>
  <si>
    <t>Ivan</t>
  </si>
  <si>
    <t>Žamberk</t>
  </si>
  <si>
    <t>Janowski</t>
  </si>
  <si>
    <t>Krzysiek</t>
  </si>
  <si>
    <t>Szarafin</t>
  </si>
  <si>
    <t>Slawomir</t>
  </si>
  <si>
    <t>Biegigorskie.eu Walbrzych</t>
  </si>
  <si>
    <t>Trojan</t>
  </si>
  <si>
    <t>Přemysl</t>
  </si>
  <si>
    <t>VOB Cape Town</t>
  </si>
  <si>
    <t>Hvězda SKP Pardubice</t>
  </si>
  <si>
    <t>Kaška</t>
  </si>
  <si>
    <t>Lisý</t>
  </si>
  <si>
    <t>FRC Hradec Králové</t>
  </si>
  <si>
    <t>Tichý</t>
  </si>
  <si>
    <t>Borochovski</t>
  </si>
  <si>
    <t>Piotr</t>
  </si>
  <si>
    <t>WKB Piast Wroclaw</t>
  </si>
  <si>
    <t>Mariusz</t>
  </si>
  <si>
    <t>Vanta</t>
  </si>
  <si>
    <t>Otto</t>
  </si>
  <si>
    <t>WKB Walbrzych</t>
  </si>
  <si>
    <t>Bubeníček</t>
  </si>
  <si>
    <t>Groh</t>
  </si>
  <si>
    <t>Čáp</t>
  </si>
  <si>
    <t>Bohuslav</t>
  </si>
  <si>
    <t>OREL Hradec Králové</t>
  </si>
  <si>
    <t>ATLETIKA Chrudim</t>
  </si>
  <si>
    <t>ATLETIKA Rtyně v Podrkonoší</t>
  </si>
  <si>
    <t>ŘÍZCI Pavlišov</t>
  </si>
  <si>
    <t>RŮŽABIKE Police nad Metují</t>
  </si>
  <si>
    <t>AK ASICS Kroměříž</t>
  </si>
  <si>
    <t>PILA Machov</t>
  </si>
  <si>
    <t>LOKOMOTIVA Meziměstí</t>
  </si>
  <si>
    <t>DUKASE Hradec Králové</t>
  </si>
  <si>
    <t>Jablonec nad Nisou</t>
  </si>
  <si>
    <t>Siegel</t>
  </si>
  <si>
    <t>nedokončil</t>
  </si>
  <si>
    <t>VÝSLEDKOVÁ LISTINA</t>
  </si>
  <si>
    <t>HoráK</t>
  </si>
  <si>
    <t>HO SKOL</t>
  </si>
  <si>
    <t>Matěj Brát, Jiří Černý, Jan Pohl</t>
  </si>
  <si>
    <t>Závod se konal za polojasného počasí, bez protestů a úrazů. Zúčastnilo se 88 závodníků a 66 dětí.</t>
  </si>
  <si>
    <t>POŘADÍ
V KAT.</t>
  </si>
  <si>
    <t>START.
ČÍSLO</t>
  </si>
  <si>
    <t>POŘADÍ
CELK.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</si>
</sst>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/m"/>
    <numFmt numFmtId="173" formatCode="[$-F400]h:mm:ss\ AM/PM"/>
    <numFmt numFmtId="174" formatCode="[h]:mm:ss;@"/>
    <numFmt numFmtId="175" formatCode="h:mm:ss;@"/>
    <numFmt numFmtId="176" formatCode="[$-405]d\.\ mmmm\ yyyy"/>
    <numFmt numFmtId="177" formatCode="[$-F800]dddd\,\ mmmm\ dd\,\ yyyy"/>
    <numFmt numFmtId="178" formatCode="yyyy"/>
    <numFmt numFmtId="179" formatCode="[$-405]d\.\ mmmm\ yyyy;@"/>
    <numFmt numFmtId="180" formatCode="[$-F400]h:mm:ss\ d\o\p\./\od\p\."/>
    <numFmt numFmtId="181" formatCode="\1\9##"/>
    <numFmt numFmtId="182" formatCode="\20##"/>
    <numFmt numFmtId="183" formatCode="h:mm:ss.0"/>
    <numFmt numFmtId="184" formatCode="#,##0;\-#,##0;&quot;-&quot;"/>
    <numFmt numFmtId="185" formatCode="#,##0.00;\-#,##0.00;&quot;-&quot;"/>
    <numFmt numFmtId="186" formatCode="#,##0%;\-#,##0%;&quot;- &quot;"/>
    <numFmt numFmtId="187" formatCode="#,##0.0%;\-#,##0.0%;&quot;- &quot;"/>
    <numFmt numFmtId="188" formatCode="#,##0.00%;\-#,##0.00%;&quot;- &quot;"/>
    <numFmt numFmtId="189" formatCode="#,##0.0;\-#,##0.0;&quot;-&quot;"/>
    <numFmt numFmtId="190" formatCode="\ \ @"/>
    <numFmt numFmtId="191" formatCode="\ \ \ \ @"/>
    <numFmt numFmtId="192" formatCode="0%;\(0%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mm:ss.0;@"/>
    <numFmt numFmtId="197" formatCode="h:mm:ss.00"/>
  </numFmts>
  <fonts count="38">
    <font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36"/>
      <color indexed="9"/>
      <name val="Tahoma"/>
      <family val="2"/>
    </font>
    <font>
      <u val="single"/>
      <sz val="10"/>
      <color indexed="12"/>
      <name val="Arial CE"/>
      <family val="0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12"/>
      <color indexed="9"/>
      <name val="Tahoma"/>
      <family val="2"/>
    </font>
    <font>
      <sz val="8"/>
      <name val="Arial CE"/>
      <family val="0"/>
    </font>
    <font>
      <b/>
      <sz val="10"/>
      <color indexed="22"/>
      <name val="Tahoma"/>
      <family val="2"/>
    </font>
    <font>
      <sz val="18"/>
      <color indexed="22"/>
      <name val="Tahoma"/>
      <family val="2"/>
    </font>
    <font>
      <sz val="10"/>
      <color indexed="22"/>
      <name val="Tahoma"/>
      <family val="2"/>
    </font>
    <font>
      <sz val="18"/>
      <color indexed="10"/>
      <name val="Tahoma"/>
      <family val="2"/>
    </font>
    <font>
      <sz val="10"/>
      <name val="Arial"/>
      <family val="2"/>
    </font>
    <font>
      <b/>
      <sz val="20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10"/>
      <name val="Times New Roman CE"/>
      <family val="0"/>
    </font>
    <font>
      <sz val="10"/>
      <color indexed="10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sz val="10"/>
      <name val="Verdana"/>
      <family val="2"/>
    </font>
    <font>
      <sz val="10"/>
      <color indexed="9"/>
      <name val="Tahoma"/>
      <family val="2"/>
    </font>
    <font>
      <sz val="9"/>
      <name val="Tahoma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23" fillId="0" borderId="0" applyFill="0" applyBorder="0" applyAlignment="0">
      <protection/>
    </xf>
    <xf numFmtId="185" fontId="23" fillId="0" borderId="0" applyFill="0" applyBorder="0" applyAlignment="0">
      <protection/>
    </xf>
    <xf numFmtId="186" fontId="23" fillId="0" borderId="0" applyFill="0" applyBorder="0" applyAlignment="0">
      <protection/>
    </xf>
    <xf numFmtId="187" fontId="23" fillId="0" borderId="0" applyFill="0" applyBorder="0" applyAlignment="0">
      <protection/>
    </xf>
    <xf numFmtId="188" fontId="23" fillId="0" borderId="0" applyFill="0" applyBorder="0" applyAlignment="0">
      <protection/>
    </xf>
    <xf numFmtId="184" fontId="23" fillId="0" borderId="0" applyFill="0" applyBorder="0" applyAlignment="0">
      <protection/>
    </xf>
    <xf numFmtId="189" fontId="23" fillId="0" borderId="0" applyFill="0" applyBorder="0" applyAlignment="0">
      <protection/>
    </xf>
    <xf numFmtId="185" fontId="23" fillId="0" borderId="0" applyFill="0" applyBorder="0" applyAlignment="0">
      <protection/>
    </xf>
    <xf numFmtId="0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23" fillId="0" borderId="0" applyFill="0" applyBorder="0" applyAlignment="0">
      <protection/>
    </xf>
    <xf numFmtId="184" fontId="24" fillId="0" borderId="0" applyFill="0" applyBorder="0" applyAlignment="0">
      <protection/>
    </xf>
    <xf numFmtId="185" fontId="24" fillId="0" borderId="0" applyFill="0" applyBorder="0" applyAlignment="0">
      <protection/>
    </xf>
    <xf numFmtId="184" fontId="24" fillId="0" borderId="0" applyFill="0" applyBorder="0" applyAlignment="0">
      <protection/>
    </xf>
    <xf numFmtId="189" fontId="24" fillId="0" borderId="0" applyFill="0" applyBorder="0" applyAlignment="0">
      <protection/>
    </xf>
    <xf numFmtId="185" fontId="24" fillId="0" borderId="0" applyFill="0" applyBorder="0" applyAlignment="0">
      <protection/>
    </xf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184" fontId="27" fillId="0" borderId="0" applyFill="0" applyBorder="0" applyAlignment="0">
      <protection/>
    </xf>
    <xf numFmtId="189" fontId="27" fillId="0" borderId="0" applyFill="0" applyBorder="0" applyAlignment="0">
      <protection/>
    </xf>
    <xf numFmtId="185" fontId="27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8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9" fillId="0" borderId="0" applyFill="0" applyBorder="0" applyAlignment="0">
      <protection/>
    </xf>
    <xf numFmtId="185" fontId="29" fillId="0" borderId="0" applyFill="0" applyBorder="0" applyAlignment="0">
      <protection/>
    </xf>
    <xf numFmtId="184" fontId="29" fillId="0" borderId="0" applyFill="0" applyBorder="0" applyAlignment="0">
      <protection/>
    </xf>
    <xf numFmtId="189" fontId="29" fillId="0" borderId="0" applyFill="0" applyBorder="0" applyAlignment="0">
      <protection/>
    </xf>
    <xf numFmtId="185" fontId="29" fillId="0" borderId="0" applyFill="0" applyBorder="0" applyAlignment="0"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23" fillId="0" borderId="0" applyFill="0" applyBorder="0" applyAlignment="0">
      <protection/>
    </xf>
    <xf numFmtId="190" fontId="23" fillId="0" borderId="0" applyFill="0" applyBorder="0" applyAlignment="0">
      <protection/>
    </xf>
    <xf numFmtId="191" fontId="23" fillId="0" borderId="0" applyFill="0" applyBorder="0" applyAlignment="0">
      <protection/>
    </xf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 indent="1"/>
    </xf>
    <xf numFmtId="0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left" vertical="center" wrapText="1" indent="1"/>
    </xf>
    <xf numFmtId="175" fontId="11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left" vertical="center" indent="1"/>
    </xf>
    <xf numFmtId="175" fontId="4" fillId="0" borderId="0" xfId="0" applyNumberFormat="1" applyFont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1" fontId="2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5" fontId="12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5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left" vertical="center" indent="1"/>
    </xf>
    <xf numFmtId="49" fontId="11" fillId="2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indent="1"/>
    </xf>
    <xf numFmtId="21" fontId="4" fillId="0" borderId="0" xfId="0" applyNumberFormat="1" applyFont="1" applyBorder="1" applyAlignment="1">
      <alignment horizontal="left" vertical="center" indent="1"/>
    </xf>
    <xf numFmtId="21" fontId="13" fillId="0" borderId="0" xfId="0" applyNumberFormat="1" applyFont="1" applyBorder="1" applyAlignment="1">
      <alignment horizontal="left" vertical="center" indent="1"/>
    </xf>
    <xf numFmtId="21" fontId="1" fillId="0" borderId="0" xfId="0" applyNumberFormat="1" applyFont="1" applyBorder="1" applyAlignment="1">
      <alignment horizontal="left" vertical="center" indent="1"/>
    </xf>
    <xf numFmtId="21" fontId="2" fillId="0" borderId="2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indent="1"/>
    </xf>
    <xf numFmtId="1" fontId="7" fillId="0" borderId="0" xfId="0" applyNumberFormat="1" applyFont="1" applyBorder="1" applyAlignment="1">
      <alignment horizontal="left" vertical="center" indent="1"/>
    </xf>
    <xf numFmtId="175" fontId="7" fillId="0" borderId="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7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49" fontId="2" fillId="0" borderId="0" xfId="0" applyNumberFormat="1" applyFont="1" applyFill="1" applyBorder="1" applyAlignment="1">
      <alignment vertical="center"/>
    </xf>
    <xf numFmtId="1" fontId="1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5" fontId="14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 indent="1"/>
    </xf>
    <xf numFmtId="49" fontId="8" fillId="0" borderId="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indent="1"/>
    </xf>
    <xf numFmtId="49" fontId="8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1" fontId="2" fillId="0" borderId="7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vertical="center"/>
    </xf>
    <xf numFmtId="181" fontId="11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5" fontId="19" fillId="0" borderId="0" xfId="0" applyNumberFormat="1" applyFont="1" applyBorder="1" applyAlignment="1">
      <alignment vertical="center"/>
    </xf>
    <xf numFmtId="1" fontId="19" fillId="0" borderId="0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horizontal="left" vertical="center" indent="1"/>
    </xf>
    <xf numFmtId="0" fontId="11" fillId="2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45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indent="1"/>
    </xf>
    <xf numFmtId="0" fontId="7" fillId="4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 indent="1"/>
    </xf>
    <xf numFmtId="0" fontId="7" fillId="3" borderId="8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8" borderId="7" xfId="0" applyNumberFormat="1" applyFont="1" applyFill="1" applyBorder="1" applyAlignment="1">
      <alignment horizontal="center" vertical="center" wrapText="1"/>
    </xf>
    <xf numFmtId="0" fontId="7" fillId="8" borderId="8" xfId="0" applyNumberFormat="1" applyFont="1" applyFill="1" applyBorder="1" applyAlignment="1">
      <alignment horizontal="center" vertical="center" wrapText="1"/>
    </xf>
    <xf numFmtId="45" fontId="2" fillId="0" borderId="0" xfId="0" applyNumberFormat="1" applyFont="1" applyBorder="1" applyAlignment="1">
      <alignment horizontal="center" vertical="center"/>
    </xf>
    <xf numFmtId="45" fontId="2" fillId="0" borderId="6" xfId="0" applyNumberFormat="1" applyFont="1" applyBorder="1" applyAlignment="1">
      <alignment horizontal="center" vertical="center"/>
    </xf>
    <xf numFmtId="0" fontId="25" fillId="0" borderId="10" xfId="49" applyFont="1" applyBorder="1" applyAlignment="1">
      <alignment horizontal="center"/>
      <protection/>
    </xf>
    <xf numFmtId="0" fontId="31" fillId="0" borderId="10" xfId="49" applyFont="1" applyBorder="1" applyAlignment="1">
      <alignment horizontal="center" wrapText="1"/>
      <protection/>
    </xf>
    <xf numFmtId="183" fontId="32" fillId="0" borderId="10" xfId="49" applyNumberFormat="1" applyFont="1" applyBorder="1" applyAlignment="1">
      <alignment horizontal="center" wrapText="1"/>
      <protection/>
    </xf>
    <xf numFmtId="183" fontId="31" fillId="0" borderId="0" xfId="50" applyNumberFormat="1" applyFont="1" applyAlignment="1">
      <alignment horizontal="center"/>
      <protection/>
    </xf>
    <xf numFmtId="0" fontId="21" fillId="0" borderId="0" xfId="50" applyFont="1">
      <alignment/>
      <protection/>
    </xf>
    <xf numFmtId="0" fontId="25" fillId="9" borderId="11" xfId="49" applyNumberFormat="1" applyFont="1" applyFill="1" applyBorder="1" applyAlignment="1">
      <alignment horizontal="center"/>
      <protection/>
    </xf>
    <xf numFmtId="183" fontId="32" fillId="9" borderId="11" xfId="49" applyNumberFormat="1" applyFont="1" applyFill="1" applyBorder="1" applyAlignment="1">
      <alignment horizontal="right"/>
      <protection/>
    </xf>
    <xf numFmtId="183" fontId="32" fillId="9" borderId="11" xfId="49" applyNumberFormat="1" applyFont="1" applyFill="1" applyBorder="1" applyAlignment="1">
      <alignment horizontal="center"/>
      <protection/>
    </xf>
    <xf numFmtId="0" fontId="21" fillId="0" borderId="0" xfId="50" applyFont="1" applyAlignment="1">
      <alignment horizontal="center"/>
      <protection/>
    </xf>
    <xf numFmtId="0" fontId="25" fillId="0" borderId="11" xfId="49" applyFont="1" applyBorder="1" applyAlignment="1">
      <alignment horizontal="center"/>
      <protection/>
    </xf>
    <xf numFmtId="0" fontId="25" fillId="0" borderId="11" xfId="50" applyNumberFormat="1" applyFont="1" applyBorder="1">
      <alignment/>
      <protection/>
    </xf>
    <xf numFmtId="183" fontId="32" fillId="10" borderId="11" xfId="50" applyNumberFormat="1" applyFont="1" applyFill="1" applyBorder="1">
      <alignment/>
      <protection/>
    </xf>
    <xf numFmtId="0" fontId="21" fillId="0" borderId="0" xfId="50" applyFont="1" applyBorder="1">
      <alignment/>
      <protection/>
    </xf>
    <xf numFmtId="183" fontId="32" fillId="0" borderId="0" xfId="50" applyNumberFormat="1" applyFont="1" applyBorder="1">
      <alignment/>
      <protection/>
    </xf>
    <xf numFmtId="47" fontId="21" fillId="0" borderId="0" xfId="50" applyNumberFormat="1" applyFont="1" applyBorder="1">
      <alignment/>
      <protection/>
    </xf>
    <xf numFmtId="196" fontId="21" fillId="0" borderId="0" xfId="50" applyNumberFormat="1" applyFont="1" applyBorder="1">
      <alignment/>
      <protection/>
    </xf>
    <xf numFmtId="0" fontId="21" fillId="0" borderId="0" xfId="50" applyFont="1" applyBorder="1" applyAlignment="1">
      <alignment horizontal="center"/>
      <protection/>
    </xf>
    <xf numFmtId="0" fontId="25" fillId="0" borderId="11" xfId="49" applyFont="1" applyFill="1" applyBorder="1" applyAlignment="1">
      <alignment horizontal="center"/>
      <protection/>
    </xf>
    <xf numFmtId="0" fontId="25" fillId="0" borderId="0" xfId="50" applyFont="1">
      <alignment/>
      <protection/>
    </xf>
    <xf numFmtId="49" fontId="8" fillId="10" borderId="7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left" vertical="center" indent="1"/>
    </xf>
    <xf numFmtId="49" fontId="8" fillId="10" borderId="2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left" vertical="center" indent="1"/>
    </xf>
    <xf numFmtId="49" fontId="8" fillId="10" borderId="9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 indent="1"/>
    </xf>
    <xf numFmtId="49" fontId="8" fillId="10" borderId="8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indent="1"/>
    </xf>
    <xf numFmtId="0" fontId="7" fillId="6" borderId="6" xfId="0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vertical="center"/>
    </xf>
    <xf numFmtId="0" fontId="8" fillId="11" borderId="2" xfId="0" applyFont="1" applyFill="1" applyBorder="1" applyAlignment="1">
      <alignment horizontal="left" vertical="center" indent="1"/>
    </xf>
    <xf numFmtId="0" fontId="1" fillId="11" borderId="2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6" xfId="0" applyNumberFormat="1" applyFont="1" applyBorder="1" applyAlignment="1">
      <alignment horizontal="center" vertical="center"/>
    </xf>
    <xf numFmtId="21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" fontId="2" fillId="0" borderId="7" xfId="0" applyNumberFormat="1" applyFont="1" applyBorder="1" applyAlignment="1">
      <alignment horizontal="center" vertical="center"/>
    </xf>
    <xf numFmtId="45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1" fontId="2" fillId="0" borderId="6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79" fontId="3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12" borderId="0" xfId="0" applyFont="1" applyFill="1" applyBorder="1" applyAlignment="1">
      <alignment horizontal="left" vertical="center" indent="1"/>
    </xf>
    <xf numFmtId="49" fontId="8" fillId="13" borderId="7" xfId="0" applyNumberFormat="1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left" vertical="center" indent="1"/>
    </xf>
    <xf numFmtId="49" fontId="8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indent="1"/>
    </xf>
    <xf numFmtId="0" fontId="7" fillId="12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12" borderId="0" xfId="0" applyFont="1" applyFill="1" applyBorder="1" applyAlignment="1">
      <alignment horizontal="left" vertical="center" indent="1"/>
    </xf>
    <xf numFmtId="1" fontId="2" fillId="0" borderId="2" xfId="0" applyNumberFormat="1" applyFont="1" applyBorder="1" applyAlignment="1">
      <alignment horizontal="center" vertical="center"/>
    </xf>
    <xf numFmtId="45" fontId="4" fillId="0" borderId="0" xfId="0" applyNumberFormat="1" applyFont="1" applyFill="1" applyBorder="1" applyAlignment="1">
      <alignment horizontal="left" vertical="center"/>
    </xf>
    <xf numFmtId="45" fontId="4" fillId="0" borderId="0" xfId="0" applyNumberFormat="1" applyFont="1" applyFill="1" applyBorder="1" applyAlignment="1">
      <alignment horizontal="center" vertical="center"/>
    </xf>
    <xf numFmtId="45" fontId="7" fillId="0" borderId="0" xfId="0" applyNumberFormat="1" applyFont="1" applyBorder="1" applyAlignment="1">
      <alignment vertical="center"/>
    </xf>
    <xf numFmtId="45" fontId="8" fillId="0" borderId="0" xfId="0" applyNumberFormat="1" applyFont="1" applyFill="1" applyAlignment="1">
      <alignment vertical="center"/>
    </xf>
    <xf numFmtId="45" fontId="7" fillId="0" borderId="0" xfId="0" applyNumberFormat="1" applyFont="1" applyFill="1" applyAlignment="1">
      <alignment vertical="center"/>
    </xf>
    <xf numFmtId="0" fontId="25" fillId="0" borderId="11" xfId="50" applyNumberFormat="1" applyFont="1" applyFill="1" applyBorder="1">
      <alignment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left" vertical="center" wrapText="1" indent="1"/>
    </xf>
    <xf numFmtId="1" fontId="12" fillId="0" borderId="12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left" vertical="center" wrapText="1" indent="1"/>
    </xf>
    <xf numFmtId="0" fontId="12" fillId="0" borderId="15" xfId="0" applyNumberFormat="1" applyFont="1" applyFill="1" applyBorder="1" applyAlignment="1">
      <alignment vertical="center" wrapText="1"/>
    </xf>
    <xf numFmtId="0" fontId="2" fillId="7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center" indent="1"/>
    </xf>
    <xf numFmtId="1" fontId="2" fillId="7" borderId="0" xfId="0" applyNumberFormat="1" applyFont="1" applyFill="1" applyBorder="1" applyAlignment="1">
      <alignment horizontal="center" vertical="center"/>
    </xf>
    <xf numFmtId="21" fontId="2" fillId="7" borderId="0" xfId="0" applyNumberFormat="1" applyFont="1" applyFill="1" applyBorder="1" applyAlignment="1">
      <alignment horizontal="center" vertical="center"/>
    </xf>
    <xf numFmtId="0" fontId="2" fillId="14" borderId="0" xfId="0" applyNumberFormat="1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left" vertical="center" indent="1"/>
    </xf>
    <xf numFmtId="1" fontId="2" fillId="14" borderId="0" xfId="0" applyNumberFormat="1" applyFont="1" applyFill="1" applyBorder="1" applyAlignment="1">
      <alignment horizontal="center" vertical="center"/>
    </xf>
    <xf numFmtId="21" fontId="2" fillId="14" borderId="0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25" fillId="0" borderId="16" xfId="49" applyFont="1" applyBorder="1" applyAlignment="1">
      <alignment horizontal="center"/>
      <protection/>
    </xf>
    <xf numFmtId="0" fontId="25" fillId="0" borderId="17" xfId="49" applyFont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left" vertical="center" inden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25" fillId="12" borderId="11" xfId="49" applyFont="1" applyFill="1" applyBorder="1" applyAlignment="1">
      <alignment horizontal="center"/>
      <protection/>
    </xf>
    <xf numFmtId="45" fontId="35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 indent="1"/>
    </xf>
    <xf numFmtId="0" fontId="2" fillId="0" borderId="19" xfId="0" applyNumberFormat="1" applyFont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indent="1"/>
    </xf>
    <xf numFmtId="0" fontId="7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0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 [0]_#6 Temps &amp; Contractors" xfId="23"/>
    <cellStyle name="Comma [00]" xfId="24"/>
    <cellStyle name="Comma_#6 Temps &amp; Contractors" xfId="25"/>
    <cellStyle name="Currency [0]_#6 Temps &amp; Contractors" xfId="26"/>
    <cellStyle name="Currency [00]" xfId="27"/>
    <cellStyle name="Currency_#6 Temps &amp; Contractors" xfId="28"/>
    <cellStyle name="Comma" xfId="29"/>
    <cellStyle name="Comma [0]" xfId="30"/>
    <cellStyle name="Date Short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Header1" xfId="37"/>
    <cellStyle name="Header2" xfId="38"/>
    <cellStyle name="Hyperlink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Currency" xfId="46"/>
    <cellStyle name="Currency [0]" xfId="47"/>
    <cellStyle name="Normal_# 41-Market &amp;Trends" xfId="48"/>
    <cellStyle name="normální_Op2001" xfId="49"/>
    <cellStyle name="normální_zz_mustr" xfId="50"/>
    <cellStyle name="Percent [0]" xfId="51"/>
    <cellStyle name="Percent [00]" xfId="52"/>
    <cellStyle name="Percent_#6 Temps &amp; Contractors" xfId="53"/>
    <cellStyle name="PrePop Currency (0)" xfId="54"/>
    <cellStyle name="PrePop Currency (2)" xfId="55"/>
    <cellStyle name="PrePop Units (0)" xfId="56"/>
    <cellStyle name="PrePop Units (1)" xfId="57"/>
    <cellStyle name="PrePop Units (2)" xfId="58"/>
    <cellStyle name="Percent" xfId="59"/>
    <cellStyle name="Followed Hyperlink" xfId="60"/>
    <cellStyle name="Text Indent A" xfId="61"/>
    <cellStyle name="Text Indent B" xfId="62"/>
    <cellStyle name="Text Indent C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</xdr:row>
      <xdr:rowOff>285750</xdr:rowOff>
    </xdr:from>
    <xdr:to>
      <xdr:col>2</xdr:col>
      <xdr:colOff>904875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0"/>
          <a:ext cx="1724025" cy="1990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2hvezda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2hvezd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 TISK 2012"/>
      <sheetName val="CÍL"/>
      <sheetName val="CÍLDĚTI"/>
      <sheetName val="Startovní listina MUŽI+ŽENY"/>
      <sheetName val="Startovní listina MUŽI EF+ŽENY"/>
      <sheetName val="Startovní listina MUŽI ABCD"/>
      <sheetName val="Startovní listina CELKOVÁ"/>
      <sheetName val="Kategorie"/>
      <sheetName val="Počet běžců 2011 "/>
    </sheetNames>
    <sheetDataSet>
      <sheetData sheetId="7">
        <row r="16">
          <cell r="B16" t="str">
            <v>Juniorky, do 19 let  (nar. 1993 a mladší)</v>
          </cell>
        </row>
        <row r="17">
          <cell r="B17" t="str">
            <v>Ženy A, 20 - 34 let  (nar. 1992 - 1978)</v>
          </cell>
        </row>
        <row r="18">
          <cell r="B18" t="str">
            <v>Ženy B, 35 - 44 let  (nar. 1977 - 1968)</v>
          </cell>
        </row>
        <row r="19">
          <cell r="B19" t="str">
            <v>Ženy C, 45 - 54 let  (nar. 1967 - 1958)</v>
          </cell>
        </row>
        <row r="20">
          <cell r="B20" t="str">
            <v>Ženy D, nad 55 let  (nar. 1957 a starší)</v>
          </cell>
        </row>
        <row r="26">
          <cell r="B26" t="str">
            <v>Muži E, 70 - 79 let  (nar. 1942 - 1933)</v>
          </cell>
        </row>
        <row r="27">
          <cell r="B27" t="str">
            <v>Muži F, nad 80 let  (nar. 1932 a starší)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 TISK 2012"/>
      <sheetName val="CÍL"/>
      <sheetName val="CÍLDĚTI"/>
      <sheetName val="Startovní listina MUŽI+ŽENY"/>
      <sheetName val="Startovní listina MUŽI EF+ŽENY"/>
      <sheetName val="Startovní listina MUŽI ABCD"/>
      <sheetName val="Startovní listina CELKOVÁ"/>
      <sheetName val="Kategorie"/>
      <sheetName val="Počet běžců 2011 "/>
    </sheetNames>
    <sheetDataSet>
      <sheetData sheetId="7">
        <row r="21">
          <cell r="B21" t="str">
            <v>Junioři, do 19 let  (nar. 1993 a mladší)</v>
          </cell>
        </row>
        <row r="22">
          <cell r="B22" t="str">
            <v>Muži A, 20 - 39 let  (nar. 1992 - 1973)</v>
          </cell>
        </row>
        <row r="23">
          <cell r="B23" t="str">
            <v>Muži B, 40 - 49 let  (nar. 1972 - 1963)</v>
          </cell>
        </row>
        <row r="24">
          <cell r="B24" t="str">
            <v>Muži C, 50 - 59 let  (nar. 1962 - 1953)</v>
          </cell>
        </row>
        <row r="25">
          <cell r="B25" t="str">
            <v>Muži D, 60 - 69 let  (nar. 1952 - 1943)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/>
  <dimension ref="A1:P330"/>
  <sheetViews>
    <sheetView tabSelected="1" view="pageBreakPreview" zoomScale="75" zoomScaleNormal="75" zoomScaleSheetLayoutView="75" workbookViewId="0" topLeftCell="A1">
      <pane ySplit="3" topLeftCell="BM13" activePane="bottomLeft" state="frozen"/>
      <selection pane="topLeft" activeCell="A1" sqref="A1"/>
      <selection pane="bottomLeft" activeCell="A16" sqref="A16:J16"/>
    </sheetView>
  </sheetViews>
  <sheetFormatPr defaultColWidth="9.00390625" defaultRowHeight="15" customHeight="1"/>
  <cols>
    <col min="1" max="1" width="6.75390625" style="12" customWidth="1"/>
    <col min="2" max="2" width="6.75390625" style="2" customWidth="1"/>
    <col min="3" max="4" width="12.75390625" style="4" customWidth="1"/>
    <col min="5" max="5" width="6.75390625" style="5" customWidth="1"/>
    <col min="6" max="6" width="27.75390625" style="4" customWidth="1"/>
    <col min="7" max="8" width="10.75390625" style="13" hidden="1" customWidth="1"/>
    <col min="9" max="9" width="10.75390625" style="13" customWidth="1"/>
    <col min="10" max="10" width="6.75390625" style="12" customWidth="1"/>
    <col min="11" max="11" width="5.75390625" style="2" hidden="1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0" s="11" customFormat="1" ht="21" customHeight="1">
      <c r="A1" s="35"/>
      <c r="B1" s="82" t="s">
        <v>275</v>
      </c>
      <c r="C1" s="9"/>
      <c r="G1" s="58"/>
      <c r="H1" s="59"/>
      <c r="I1" s="58"/>
      <c r="J1" s="35"/>
    </row>
    <row r="2" spans="1:13" s="11" customFormat="1" ht="19.5" customHeight="1">
      <c r="A2" s="35"/>
      <c r="B2" s="34" t="s">
        <v>439</v>
      </c>
      <c r="C2" s="9"/>
      <c r="G2" s="58"/>
      <c r="H2" s="59"/>
      <c r="I2" s="58"/>
      <c r="J2" s="35"/>
      <c r="M2" s="125"/>
    </row>
    <row r="3" spans="1:10" s="8" customFormat="1" ht="12" customHeight="1">
      <c r="A3" s="126"/>
      <c r="B3" s="91"/>
      <c r="C3" s="24"/>
      <c r="G3" s="60"/>
      <c r="H3" s="60"/>
      <c r="I3" s="60"/>
      <c r="J3" s="126"/>
    </row>
    <row r="4" spans="1:12" s="10" customFormat="1" ht="22.5" customHeight="1">
      <c r="A4" s="250"/>
      <c r="B4" s="197"/>
      <c r="C4" s="208"/>
      <c r="D4" s="208"/>
      <c r="E4" s="208"/>
      <c r="F4" s="208"/>
      <c r="G4" s="208"/>
      <c r="H4" s="216"/>
      <c r="I4" s="216"/>
      <c r="J4" s="250"/>
      <c r="K4" s="208"/>
      <c r="L4" s="14"/>
    </row>
    <row r="5" spans="1:13" s="10" customFormat="1" ht="19.5" customHeight="1">
      <c r="A5" s="250"/>
      <c r="B5" s="209"/>
      <c r="C5" s="208"/>
      <c r="D5" s="270" t="s">
        <v>10</v>
      </c>
      <c r="E5" s="270"/>
      <c r="F5" s="270"/>
      <c r="G5" s="270"/>
      <c r="H5" s="270"/>
      <c r="I5" s="270"/>
      <c r="J5" s="270"/>
      <c r="K5" s="209"/>
      <c r="L5" s="87"/>
      <c r="M5" s="88"/>
    </row>
    <row r="6" spans="1:13" s="10" customFormat="1" ht="19.5" customHeight="1">
      <c r="A6" s="250"/>
      <c r="B6" s="209"/>
      <c r="C6" s="208"/>
      <c r="D6" s="261" t="s">
        <v>27</v>
      </c>
      <c r="E6" s="261"/>
      <c r="F6" s="261"/>
      <c r="G6" s="261"/>
      <c r="H6" s="261"/>
      <c r="I6" s="261"/>
      <c r="J6" s="261"/>
      <c r="K6" s="196"/>
      <c r="L6" s="87"/>
      <c r="M6" s="89"/>
    </row>
    <row r="7" spans="1:13" s="10" customFormat="1" ht="24" customHeight="1">
      <c r="A7" s="250"/>
      <c r="B7" s="210"/>
      <c r="C7" s="208"/>
      <c r="D7" s="211"/>
      <c r="E7" s="211"/>
      <c r="F7" s="211"/>
      <c r="G7" s="211"/>
      <c r="H7" s="217"/>
      <c r="I7" s="217"/>
      <c r="J7" s="256"/>
      <c r="K7" s="211"/>
      <c r="L7" s="87"/>
      <c r="M7" s="90"/>
    </row>
    <row r="8" spans="1:13" ht="33.75" customHeight="1">
      <c r="A8" s="37"/>
      <c r="B8" s="212"/>
      <c r="C8" s="39"/>
      <c r="D8" s="267" t="s">
        <v>107</v>
      </c>
      <c r="E8" s="267"/>
      <c r="F8" s="267"/>
      <c r="G8" s="267"/>
      <c r="H8" s="267"/>
      <c r="I8" s="267"/>
      <c r="J8" s="267"/>
      <c r="K8" s="213"/>
      <c r="L8" s="87"/>
      <c r="M8" s="89"/>
    </row>
    <row r="9" spans="1:13" s="7" customFormat="1" ht="8.25" customHeight="1">
      <c r="A9" s="251"/>
      <c r="B9" s="197"/>
      <c r="C9" s="207"/>
      <c r="D9" s="267"/>
      <c r="E9" s="267"/>
      <c r="F9" s="267"/>
      <c r="G9" s="267"/>
      <c r="H9" s="267"/>
      <c r="I9" s="267"/>
      <c r="J9" s="267"/>
      <c r="K9" s="267"/>
      <c r="L9" s="87"/>
      <c r="M9" s="90"/>
    </row>
    <row r="10" spans="1:13" s="7" customFormat="1" ht="25.5" customHeight="1">
      <c r="A10" s="251"/>
      <c r="B10" s="197"/>
      <c r="C10" s="207"/>
      <c r="D10" s="267" t="s">
        <v>184</v>
      </c>
      <c r="E10" s="267"/>
      <c r="F10" s="267"/>
      <c r="G10" s="267"/>
      <c r="H10" s="267"/>
      <c r="I10" s="267"/>
      <c r="J10" s="267"/>
      <c r="K10" s="213"/>
      <c r="L10" s="87"/>
      <c r="M10" s="90"/>
    </row>
    <row r="11" spans="1:13" s="7" customFormat="1" ht="19.5" customHeight="1">
      <c r="A11" s="252"/>
      <c r="B11" s="205"/>
      <c r="C11" s="205"/>
      <c r="D11" s="268"/>
      <c r="E11" s="268"/>
      <c r="F11" s="268"/>
      <c r="G11" s="268"/>
      <c r="H11" s="268"/>
      <c r="I11" s="268"/>
      <c r="J11" s="268"/>
      <c r="K11" s="268"/>
      <c r="L11" s="87"/>
      <c r="M11" s="90"/>
    </row>
    <row r="12" spans="1:13" s="7" customFormat="1" ht="15" customHeight="1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87"/>
      <c r="M12" s="89"/>
    </row>
    <row r="13" spans="1:13" s="7" customFormat="1" ht="21.75" customHeight="1">
      <c r="A13" s="269" t="s">
        <v>276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10"/>
      <c r="L13" s="87"/>
      <c r="M13" s="89"/>
    </row>
    <row r="14" spans="1:11" s="7" customFormat="1" ht="15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s="7" customFormat="1" ht="15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s="7" customFormat="1" ht="60" customHeight="1">
      <c r="A16" s="265" t="s">
        <v>28</v>
      </c>
      <c r="B16" s="265"/>
      <c r="C16" s="265"/>
      <c r="D16" s="265"/>
      <c r="E16" s="265"/>
      <c r="F16" s="265"/>
      <c r="G16" s="265"/>
      <c r="H16" s="265"/>
      <c r="I16" s="265"/>
      <c r="J16" s="265"/>
      <c r="K16" s="194"/>
    </row>
    <row r="17" spans="1:13" s="7" customFormat="1" ht="16.5" customHeight="1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87"/>
      <c r="M17" s="89"/>
    </row>
    <row r="18" spans="1:11" s="7" customFormat="1" ht="16.5" customHeight="1">
      <c r="A18" s="262" t="s">
        <v>277</v>
      </c>
      <c r="B18" s="262"/>
      <c r="C18" s="262"/>
      <c r="D18" s="262"/>
      <c r="E18" s="262"/>
      <c r="F18" s="262"/>
      <c r="G18" s="262"/>
      <c r="H18" s="262"/>
      <c r="I18" s="262"/>
      <c r="J18" s="262"/>
      <c r="K18" s="15"/>
    </row>
    <row r="19" spans="1:15" s="7" customFormat="1" ht="16.5" customHeight="1">
      <c r="A19" s="253"/>
      <c r="B19" s="16"/>
      <c r="C19" s="16"/>
      <c r="D19" s="16"/>
      <c r="E19" s="16"/>
      <c r="F19" s="16"/>
      <c r="G19" s="16"/>
      <c r="H19" s="218"/>
      <c r="I19" s="218"/>
      <c r="J19" s="253"/>
      <c r="K19" s="16"/>
      <c r="L19" s="6"/>
      <c r="M19" s="24"/>
      <c r="N19" s="24"/>
      <c r="O19" s="24"/>
    </row>
    <row r="20" spans="1:15" s="7" customFormat="1" ht="16.5" customHeight="1">
      <c r="A20" s="263" t="s">
        <v>278</v>
      </c>
      <c r="B20" s="263"/>
      <c r="C20" s="263"/>
      <c r="D20" s="263"/>
      <c r="E20" s="263"/>
      <c r="F20" s="263"/>
      <c r="G20" s="263"/>
      <c r="H20" s="263"/>
      <c r="I20" s="263"/>
      <c r="J20" s="263"/>
      <c r="K20" s="195"/>
      <c r="L20" s="6"/>
      <c r="M20" s="24"/>
      <c r="N20" s="24"/>
      <c r="O20" s="24"/>
    </row>
    <row r="21" spans="1:15" s="7" customFormat="1" ht="16.5" customHeight="1">
      <c r="A21" s="253"/>
      <c r="B21" s="16"/>
      <c r="C21" s="16"/>
      <c r="D21" s="16"/>
      <c r="E21" s="16"/>
      <c r="F21" s="16"/>
      <c r="G21" s="16"/>
      <c r="H21" s="218"/>
      <c r="I21" s="218"/>
      <c r="J21" s="253"/>
      <c r="K21" s="16"/>
      <c r="L21" s="6"/>
      <c r="M21" s="24"/>
      <c r="N21" s="24"/>
      <c r="O21" s="24"/>
    </row>
    <row r="22" spans="1:11" s="107" customFormat="1" ht="16.5" customHeight="1">
      <c r="A22" s="261" t="s">
        <v>29</v>
      </c>
      <c r="B22" s="261"/>
      <c r="C22" s="261"/>
      <c r="D22" s="261"/>
      <c r="E22" s="261"/>
      <c r="F22" s="261"/>
      <c r="G22" s="261"/>
      <c r="H22" s="261"/>
      <c r="I22" s="261"/>
      <c r="J22" s="261"/>
      <c r="K22" s="196"/>
    </row>
    <row r="23" spans="1:11" s="109" customFormat="1" ht="16.5" customHeight="1">
      <c r="A23" s="258" t="s">
        <v>180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197"/>
    </row>
    <row r="24" spans="1:11" s="108" customFormat="1" ht="16.5" customHeight="1">
      <c r="A24" s="258" t="s">
        <v>38</v>
      </c>
      <c r="B24" s="258"/>
      <c r="C24" s="258"/>
      <c r="D24" s="258"/>
      <c r="E24" s="258"/>
      <c r="F24" s="258"/>
      <c r="G24" s="258"/>
      <c r="H24" s="258"/>
      <c r="I24" s="258"/>
      <c r="J24" s="258"/>
      <c r="K24" s="197"/>
    </row>
    <row r="25" spans="1:11" s="109" customFormat="1" ht="16.5" customHeight="1">
      <c r="A25" s="258" t="s">
        <v>283</v>
      </c>
      <c r="B25" s="258"/>
      <c r="C25" s="258"/>
      <c r="D25" s="258"/>
      <c r="E25" s="258"/>
      <c r="F25" s="258"/>
      <c r="G25" s="258"/>
      <c r="H25" s="258"/>
      <c r="I25" s="258"/>
      <c r="J25" s="258"/>
      <c r="K25" s="197"/>
    </row>
    <row r="26" spans="1:11" s="109" customFormat="1" ht="16.5" customHeight="1">
      <c r="A26" s="258" t="s">
        <v>280</v>
      </c>
      <c r="B26" s="258"/>
      <c r="C26" s="258"/>
      <c r="D26" s="258"/>
      <c r="E26" s="258"/>
      <c r="F26" s="258"/>
      <c r="G26" s="258"/>
      <c r="H26" s="258"/>
      <c r="I26" s="258"/>
      <c r="J26" s="258"/>
      <c r="K26" s="197"/>
    </row>
    <row r="27" spans="1:11" s="109" customFormat="1" ht="16.5" customHeight="1">
      <c r="A27" s="258" t="s">
        <v>141</v>
      </c>
      <c r="B27" s="258"/>
      <c r="C27" s="258"/>
      <c r="D27" s="258"/>
      <c r="E27" s="258"/>
      <c r="F27" s="258"/>
      <c r="G27" s="258"/>
      <c r="H27" s="258"/>
      <c r="I27" s="258"/>
      <c r="J27" s="258"/>
      <c r="K27" s="197"/>
    </row>
    <row r="28" spans="1:11" s="109" customFormat="1" ht="16.5" customHeight="1">
      <c r="A28" s="254"/>
      <c r="B28" s="196"/>
      <c r="C28" s="196"/>
      <c r="D28" s="196"/>
      <c r="E28" s="196"/>
      <c r="F28" s="196"/>
      <c r="G28" s="196"/>
      <c r="H28" s="219"/>
      <c r="I28" s="219"/>
      <c r="J28" s="254"/>
      <c r="K28" s="196"/>
    </row>
    <row r="29" spans="1:11" s="107" customFormat="1" ht="16.5" customHeight="1">
      <c r="A29" s="261" t="s">
        <v>52</v>
      </c>
      <c r="B29" s="261"/>
      <c r="C29" s="261"/>
      <c r="D29" s="261"/>
      <c r="E29" s="261"/>
      <c r="F29" s="261"/>
      <c r="G29" s="261"/>
      <c r="H29" s="261"/>
      <c r="I29" s="261"/>
      <c r="J29" s="261"/>
      <c r="K29" s="196"/>
    </row>
    <row r="30" spans="1:11" s="182" customFormat="1" ht="16.5" customHeight="1">
      <c r="A30" s="258" t="s">
        <v>30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197"/>
    </row>
    <row r="31" spans="1:11" s="109" customFormat="1" ht="16.5" customHeight="1">
      <c r="A31" s="258" t="s">
        <v>227</v>
      </c>
      <c r="B31" s="258"/>
      <c r="C31" s="258"/>
      <c r="D31" s="258"/>
      <c r="E31" s="258"/>
      <c r="F31" s="258"/>
      <c r="G31" s="258"/>
      <c r="H31" s="258"/>
      <c r="I31" s="258"/>
      <c r="J31" s="258"/>
      <c r="K31" s="197"/>
    </row>
    <row r="32" spans="1:11" s="182" customFormat="1" ht="16.5" customHeight="1">
      <c r="A32" s="258" t="s">
        <v>281</v>
      </c>
      <c r="B32" s="258"/>
      <c r="C32" s="258"/>
      <c r="D32" s="258"/>
      <c r="E32" s="258"/>
      <c r="F32" s="258"/>
      <c r="G32" s="258"/>
      <c r="H32" s="258"/>
      <c r="I32" s="258"/>
      <c r="J32" s="258"/>
      <c r="K32" s="197"/>
    </row>
    <row r="33" spans="1:11" s="182" customFormat="1" ht="16.5" customHeight="1">
      <c r="A33" s="258" t="s">
        <v>100</v>
      </c>
      <c r="B33" s="258"/>
      <c r="C33" s="258"/>
      <c r="D33" s="258"/>
      <c r="E33" s="258"/>
      <c r="F33" s="258"/>
      <c r="G33" s="258"/>
      <c r="H33" s="258"/>
      <c r="I33" s="258"/>
      <c r="J33" s="258"/>
      <c r="K33" s="197"/>
    </row>
    <row r="34" spans="1:11" s="182" customFormat="1" ht="16.5" customHeight="1">
      <c r="A34" s="258" t="s">
        <v>53</v>
      </c>
      <c r="B34" s="258"/>
      <c r="C34" s="258"/>
      <c r="D34" s="258"/>
      <c r="E34" s="258"/>
      <c r="F34" s="258"/>
      <c r="G34" s="258"/>
      <c r="H34" s="258"/>
      <c r="I34" s="258"/>
      <c r="J34" s="258"/>
      <c r="K34" s="197"/>
    </row>
    <row r="35" spans="1:11" s="109" customFormat="1" ht="16.5" customHeight="1">
      <c r="A35" s="258" t="s">
        <v>102</v>
      </c>
      <c r="B35" s="258"/>
      <c r="C35" s="258"/>
      <c r="D35" s="258"/>
      <c r="E35" s="258"/>
      <c r="F35" s="258"/>
      <c r="G35" s="258"/>
      <c r="H35" s="258"/>
      <c r="I35" s="258"/>
      <c r="J35" s="258"/>
      <c r="K35" s="197"/>
    </row>
    <row r="36" spans="1:11" s="182" customFormat="1" ht="16.5" customHeight="1">
      <c r="A36" s="258" t="s">
        <v>101</v>
      </c>
      <c r="B36" s="258"/>
      <c r="C36" s="258"/>
      <c r="D36" s="258"/>
      <c r="E36" s="258"/>
      <c r="F36" s="258"/>
      <c r="G36" s="258"/>
      <c r="H36" s="258"/>
      <c r="I36" s="258"/>
      <c r="J36" s="258"/>
      <c r="K36" s="197"/>
    </row>
    <row r="37" spans="1:11" s="109" customFormat="1" ht="16.5" customHeight="1">
      <c r="A37" s="258" t="s">
        <v>282</v>
      </c>
      <c r="B37" s="258"/>
      <c r="C37" s="258"/>
      <c r="D37" s="258"/>
      <c r="E37" s="258"/>
      <c r="F37" s="258"/>
      <c r="G37" s="258"/>
      <c r="H37" s="258"/>
      <c r="I37" s="258"/>
      <c r="J37" s="258"/>
      <c r="K37" s="197"/>
    </row>
    <row r="38" spans="1:11" s="109" customFormat="1" ht="16.5" customHeight="1">
      <c r="A38" s="255"/>
      <c r="B38" s="197"/>
      <c r="C38" s="197"/>
      <c r="D38" s="197"/>
      <c r="E38" s="197"/>
      <c r="F38" s="197"/>
      <c r="G38" s="197"/>
      <c r="H38" s="220"/>
      <c r="I38" s="220"/>
      <c r="J38" s="255"/>
      <c r="K38" s="197"/>
    </row>
    <row r="39" spans="1:11" s="107" customFormat="1" ht="16.5" customHeight="1">
      <c r="A39" s="261" t="s">
        <v>99</v>
      </c>
      <c r="B39" s="261"/>
      <c r="C39" s="261"/>
      <c r="D39" s="261"/>
      <c r="E39" s="261"/>
      <c r="F39" s="261"/>
      <c r="G39" s="261"/>
      <c r="H39" s="261"/>
      <c r="I39" s="261"/>
      <c r="J39" s="261"/>
      <c r="K39" s="196"/>
    </row>
    <row r="40" spans="1:11" s="182" customFormat="1" ht="16.5" customHeight="1">
      <c r="A40" s="258" t="s">
        <v>182</v>
      </c>
      <c r="B40" s="258"/>
      <c r="C40" s="258"/>
      <c r="D40" s="258"/>
      <c r="E40" s="258"/>
      <c r="F40" s="258"/>
      <c r="G40" s="258"/>
      <c r="H40" s="258"/>
      <c r="I40" s="258"/>
      <c r="J40" s="258"/>
      <c r="K40" s="197"/>
    </row>
    <row r="41" spans="1:11" s="182" customFormat="1" ht="16.5" customHeight="1">
      <c r="A41" s="258" t="s">
        <v>183</v>
      </c>
      <c r="B41" s="258"/>
      <c r="C41" s="258"/>
      <c r="D41" s="258"/>
      <c r="E41" s="258"/>
      <c r="F41" s="258"/>
      <c r="G41" s="258"/>
      <c r="H41" s="258"/>
      <c r="I41" s="258"/>
      <c r="J41" s="258"/>
      <c r="K41" s="197"/>
    </row>
    <row r="42" spans="1:11" s="182" customFormat="1" ht="16.5" customHeight="1">
      <c r="A42" s="258" t="s">
        <v>181</v>
      </c>
      <c r="B42" s="258"/>
      <c r="C42" s="258"/>
      <c r="D42" s="258"/>
      <c r="E42" s="258"/>
      <c r="F42" s="258"/>
      <c r="G42" s="258"/>
      <c r="H42" s="258"/>
      <c r="I42" s="258"/>
      <c r="J42" s="258"/>
      <c r="K42" s="197"/>
    </row>
    <row r="43" spans="1:11" s="8" customFormat="1" ht="45" customHeight="1" thickBot="1">
      <c r="A43" s="126"/>
      <c r="B43" s="70" t="str">
        <f>'[2]Kategorie'!B21</f>
        <v>Junioři, do 19 let  (nar. 1993 a mladší)</v>
      </c>
      <c r="D43" s="16"/>
      <c r="E43" s="16"/>
      <c r="F43" s="16"/>
      <c r="G43" s="83"/>
      <c r="H43" s="16"/>
      <c r="I43" s="16"/>
      <c r="J43" s="83" t="s">
        <v>37</v>
      </c>
      <c r="K43" s="7"/>
    </row>
    <row r="44" spans="1:11" s="33" customFormat="1" ht="24.75" customHeight="1" thickBot="1">
      <c r="A44" s="243" t="s">
        <v>444</v>
      </c>
      <c r="B44" s="222" t="s">
        <v>445</v>
      </c>
      <c r="C44" s="227" t="s">
        <v>0</v>
      </c>
      <c r="D44" s="228"/>
      <c r="E44" s="224" t="s">
        <v>9</v>
      </c>
      <c r="F44" s="223" t="s">
        <v>14</v>
      </c>
      <c r="G44" s="225" t="s">
        <v>8</v>
      </c>
      <c r="H44" s="225" t="s">
        <v>26</v>
      </c>
      <c r="I44" s="225" t="s">
        <v>5</v>
      </c>
      <c r="J44" s="244" t="s">
        <v>446</v>
      </c>
      <c r="K44" s="226" t="s">
        <v>7</v>
      </c>
    </row>
    <row r="45" spans="5:13" ht="15" customHeight="1">
      <c r="E45" s="114"/>
      <c r="G45" s="62"/>
      <c r="H45" s="62"/>
      <c r="I45" s="62"/>
      <c r="M45" s="3"/>
    </row>
    <row r="46" spans="1:11" ht="15" customHeight="1">
      <c r="A46" s="28">
        <v>1</v>
      </c>
      <c r="B46" s="25">
        <v>42</v>
      </c>
      <c r="C46" s="26" t="s">
        <v>370</v>
      </c>
      <c r="D46" s="26" t="s">
        <v>65</v>
      </c>
      <c r="E46" s="28">
        <v>1993</v>
      </c>
      <c r="F46" s="26" t="s">
        <v>428</v>
      </c>
      <c r="G46" s="61">
        <v>0</v>
      </c>
      <c r="H46" s="61">
        <f>SUMIF(CÍL!$A$3:$A$498,B46,CÍL!$C$3:$C$498)</f>
        <v>0.026689814814814816</v>
      </c>
      <c r="I46" s="61">
        <f>H46-G46</f>
        <v>0.026689814814814816</v>
      </c>
      <c r="J46" s="28">
        <v>3</v>
      </c>
      <c r="K46" s="25" t="s">
        <v>98</v>
      </c>
    </row>
    <row r="47" spans="1:13" ht="15" customHeight="1">
      <c r="A47" s="28">
        <v>2</v>
      </c>
      <c r="B47" s="25">
        <v>68</v>
      </c>
      <c r="C47" s="26" t="s">
        <v>55</v>
      </c>
      <c r="D47" s="26" t="s">
        <v>62</v>
      </c>
      <c r="E47" s="28">
        <v>1995</v>
      </c>
      <c r="F47" s="26" t="s">
        <v>429</v>
      </c>
      <c r="G47" s="61">
        <v>0</v>
      </c>
      <c r="H47" s="61">
        <f>SUMIF(CÍL!$A$3:$A$498,B47,CÍL!$C$3:$C$498)</f>
        <v>0.02922453703703704</v>
      </c>
      <c r="I47" s="61">
        <f>H47-G47</f>
        <v>0.02922453703703704</v>
      </c>
      <c r="J47" s="28">
        <v>12</v>
      </c>
      <c r="K47" s="25" t="s">
        <v>98</v>
      </c>
      <c r="M47" s="3"/>
    </row>
    <row r="48" spans="1:11" ht="15" customHeight="1">
      <c r="A48" s="28">
        <v>3</v>
      </c>
      <c r="B48" s="25">
        <v>85</v>
      </c>
      <c r="C48" s="26" t="s">
        <v>136</v>
      </c>
      <c r="D48" s="26" t="s">
        <v>78</v>
      </c>
      <c r="E48" s="28">
        <v>1999</v>
      </c>
      <c r="F48" s="26" t="s">
        <v>137</v>
      </c>
      <c r="G48" s="61">
        <v>0</v>
      </c>
      <c r="H48" s="61">
        <f>SUMIF(CÍL!$A$3:$A$498,B48,CÍL!$C$3:$C$498)</f>
        <v>0.03607638888888889</v>
      </c>
      <c r="I48" s="61">
        <f>H48-G48</f>
        <v>0.03607638888888889</v>
      </c>
      <c r="J48" s="28">
        <v>53</v>
      </c>
      <c r="K48" s="25" t="s">
        <v>98</v>
      </c>
    </row>
    <row r="49" spans="1:11" ht="15" customHeight="1">
      <c r="A49" s="28">
        <v>4</v>
      </c>
      <c r="B49" s="25">
        <v>55</v>
      </c>
      <c r="C49" s="26" t="s">
        <v>371</v>
      </c>
      <c r="D49" s="26" t="s">
        <v>78</v>
      </c>
      <c r="E49" s="28">
        <v>1999</v>
      </c>
      <c r="F49" s="26" t="s">
        <v>369</v>
      </c>
      <c r="G49" s="61">
        <v>0</v>
      </c>
      <c r="H49" s="61">
        <f>SUMIF(CÍL!$A$3:$A$498,B49,CÍL!$C$3:$C$498)</f>
        <v>0.036991898148148156</v>
      </c>
      <c r="I49" s="61">
        <f>H49-G49</f>
        <v>0.036991898148148156</v>
      </c>
      <c r="J49" s="28">
        <v>60</v>
      </c>
      <c r="K49" s="25" t="s">
        <v>98</v>
      </c>
    </row>
    <row r="50" spans="1:11" ht="15" customHeight="1">
      <c r="A50" s="28" t="s">
        <v>106</v>
      </c>
      <c r="B50" s="25">
        <v>69</v>
      </c>
      <c r="C50" s="26" t="s">
        <v>173</v>
      </c>
      <c r="D50" s="26" t="s">
        <v>64</v>
      </c>
      <c r="E50" s="28">
        <v>2000</v>
      </c>
      <c r="F50" s="26" t="s">
        <v>429</v>
      </c>
      <c r="G50" s="61">
        <v>0</v>
      </c>
      <c r="H50" s="61" t="e">
        <f>SUMIF(CÍL!$A$3:$A$498,B50,CÍL!$C$3:$C$498)</f>
        <v>#VALUE!</v>
      </c>
      <c r="I50" s="61" t="s">
        <v>438</v>
      </c>
      <c r="J50" s="28" t="s">
        <v>106</v>
      </c>
      <c r="K50" s="25" t="s">
        <v>98</v>
      </c>
    </row>
    <row r="51" spans="1:11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4" s="8" customFormat="1" ht="45" customHeight="1" thickBot="1">
      <c r="A52" s="126"/>
      <c r="B52" s="70" t="str">
        <f>'[2]Kategorie'!B22</f>
        <v>Muži A, 20 - 39 let  (nar. 1992 - 1973)</v>
      </c>
      <c r="D52" s="16"/>
      <c r="E52" s="16"/>
      <c r="F52" s="16"/>
      <c r="G52" s="83"/>
      <c r="H52" s="16"/>
      <c r="I52" s="16"/>
      <c r="J52" s="83" t="s">
        <v>37</v>
      </c>
      <c r="K52" s="7"/>
      <c r="M52" s="118"/>
      <c r="N52" s="119"/>
    </row>
    <row r="53" spans="1:14" s="33" customFormat="1" ht="24.75" customHeight="1" thickBot="1">
      <c r="A53" s="243" t="s">
        <v>444</v>
      </c>
      <c r="B53" s="222" t="s">
        <v>445</v>
      </c>
      <c r="C53" s="227" t="s">
        <v>0</v>
      </c>
      <c r="D53" s="228"/>
      <c r="E53" s="224" t="s">
        <v>9</v>
      </c>
      <c r="F53" s="223" t="s">
        <v>14</v>
      </c>
      <c r="G53" s="225" t="s">
        <v>8</v>
      </c>
      <c r="H53" s="225" t="s">
        <v>26</v>
      </c>
      <c r="I53" s="225" t="s">
        <v>5</v>
      </c>
      <c r="J53" s="244" t="s">
        <v>446</v>
      </c>
      <c r="K53" s="226" t="s">
        <v>7</v>
      </c>
      <c r="M53" s="120"/>
      <c r="N53" s="121"/>
    </row>
    <row r="54" spans="2:14" ht="15" customHeight="1">
      <c r="B54" s="110"/>
      <c r="C54" s="111"/>
      <c r="D54" s="111"/>
      <c r="E54" s="113"/>
      <c r="F54" s="111"/>
      <c r="G54" s="112"/>
      <c r="H54" s="112"/>
      <c r="I54" s="112"/>
      <c r="J54" s="128"/>
      <c r="K54" s="110"/>
      <c r="M54" s="120"/>
      <c r="N54" s="122"/>
    </row>
    <row r="55" spans="1:11" ht="15" customHeight="1">
      <c r="A55" s="28">
        <v>1</v>
      </c>
      <c r="B55" s="25">
        <v>78</v>
      </c>
      <c r="C55" s="26" t="s">
        <v>393</v>
      </c>
      <c r="D55" s="26" t="s">
        <v>64</v>
      </c>
      <c r="E55" s="28">
        <v>1976</v>
      </c>
      <c r="F55" s="26" t="s">
        <v>432</v>
      </c>
      <c r="G55" s="61">
        <v>0</v>
      </c>
      <c r="H55" s="61">
        <f>SUMIF(CÍL!$A$3:$A$498,B55,CÍL!$C$3:$C$498)</f>
        <v>0.02644675925925926</v>
      </c>
      <c r="I55" s="61">
        <f aca="true" t="shared" si="0" ref="I55:I82">H55-G55</f>
        <v>0.02644675925925926</v>
      </c>
      <c r="J55" s="28">
        <v>1</v>
      </c>
      <c r="K55" s="25" t="s">
        <v>15</v>
      </c>
    </row>
    <row r="56" spans="1:11" ht="15" customHeight="1">
      <c r="A56" s="28">
        <v>2</v>
      </c>
      <c r="B56" s="25">
        <v>58</v>
      </c>
      <c r="C56" s="26" t="s">
        <v>440</v>
      </c>
      <c r="D56" s="26" t="s">
        <v>323</v>
      </c>
      <c r="E56" s="28">
        <v>1975</v>
      </c>
      <c r="F56" s="26" t="s">
        <v>360</v>
      </c>
      <c r="G56" s="61">
        <v>0</v>
      </c>
      <c r="H56" s="61">
        <f>SUMIF(CÍL!$A$3:$A$498,B56,CÍL!$C$3:$C$498)</f>
        <v>0.026550925925925926</v>
      </c>
      <c r="I56" s="61">
        <f t="shared" si="0"/>
        <v>0.026550925925925926</v>
      </c>
      <c r="J56" s="248">
        <v>2</v>
      </c>
      <c r="K56" s="25" t="s">
        <v>15</v>
      </c>
    </row>
    <row r="57" spans="1:11" ht="15" customHeight="1">
      <c r="A57" s="28">
        <v>3</v>
      </c>
      <c r="B57" s="25">
        <v>37</v>
      </c>
      <c r="C57" s="26" t="s">
        <v>235</v>
      </c>
      <c r="D57" s="26" t="s">
        <v>103</v>
      </c>
      <c r="E57" s="28">
        <v>1983</v>
      </c>
      <c r="F57" s="26" t="s">
        <v>73</v>
      </c>
      <c r="G57" s="61">
        <v>0</v>
      </c>
      <c r="H57" s="61">
        <f>SUMIF(CÍL!$A$3:$A$498,B57,CÍL!$C$3:$C$498)</f>
        <v>0.02840277777777778</v>
      </c>
      <c r="I57" s="61">
        <f t="shared" si="0"/>
        <v>0.02840277777777778</v>
      </c>
      <c r="J57" s="28">
        <v>4</v>
      </c>
      <c r="K57" s="25" t="s">
        <v>15</v>
      </c>
    </row>
    <row r="58" spans="1:13" ht="15" customHeight="1">
      <c r="A58" s="28">
        <v>4</v>
      </c>
      <c r="B58" s="25">
        <v>98</v>
      </c>
      <c r="C58" s="26" t="s">
        <v>175</v>
      </c>
      <c r="D58" s="26" t="s">
        <v>62</v>
      </c>
      <c r="E58" s="28">
        <v>1983</v>
      </c>
      <c r="F58" s="26" t="s">
        <v>73</v>
      </c>
      <c r="G58" s="61">
        <v>0</v>
      </c>
      <c r="H58" s="61">
        <f>SUMIF(CÍL!$A$3:$A$498,B58,CÍL!$C$3:$C$498)</f>
        <v>0.028877314814814814</v>
      </c>
      <c r="I58" s="61">
        <f t="shared" si="0"/>
        <v>0.028877314814814814</v>
      </c>
      <c r="J58" s="28">
        <v>7</v>
      </c>
      <c r="K58" s="25" t="s">
        <v>15</v>
      </c>
      <c r="M58" s="3"/>
    </row>
    <row r="59" spans="1:11" ht="15" customHeight="1">
      <c r="A59" s="28">
        <v>5</v>
      </c>
      <c r="B59" s="25">
        <v>3</v>
      </c>
      <c r="C59" s="26" t="s">
        <v>304</v>
      </c>
      <c r="D59" s="26" t="s">
        <v>305</v>
      </c>
      <c r="E59" s="28">
        <v>1978</v>
      </c>
      <c r="F59" s="26" t="s">
        <v>375</v>
      </c>
      <c r="G59" s="61">
        <v>0</v>
      </c>
      <c r="H59" s="61">
        <f>SUMIF(CÍL!$A$3:$A$498,B59,CÍL!$C$3:$C$498)</f>
        <v>0.028888888888888888</v>
      </c>
      <c r="I59" s="61">
        <f t="shared" si="0"/>
        <v>0.028888888888888888</v>
      </c>
      <c r="J59" s="28">
        <v>8</v>
      </c>
      <c r="K59" s="25" t="s">
        <v>15</v>
      </c>
    </row>
    <row r="60" spans="1:13" ht="15" customHeight="1">
      <c r="A60" s="28">
        <v>6</v>
      </c>
      <c r="B60" s="25">
        <v>33</v>
      </c>
      <c r="C60" s="26" t="s">
        <v>384</v>
      </c>
      <c r="D60" s="26" t="s">
        <v>385</v>
      </c>
      <c r="E60" s="28">
        <v>1983</v>
      </c>
      <c r="F60" s="26" t="s">
        <v>373</v>
      </c>
      <c r="G60" s="61">
        <v>0</v>
      </c>
      <c r="H60" s="61">
        <f>SUMIF(CÍL!$A$3:$A$498,B60,CÍL!$C$3:$C$498)</f>
        <v>0.02898148148148148</v>
      </c>
      <c r="I60" s="61">
        <f t="shared" si="0"/>
        <v>0.02898148148148148</v>
      </c>
      <c r="J60" s="28">
        <v>9</v>
      </c>
      <c r="K60" s="25" t="s">
        <v>15</v>
      </c>
      <c r="M60" s="3"/>
    </row>
    <row r="61" spans="1:11" ht="15" customHeight="1">
      <c r="A61" s="28">
        <v>7</v>
      </c>
      <c r="B61" s="25">
        <v>11</v>
      </c>
      <c r="C61" s="26" t="s">
        <v>63</v>
      </c>
      <c r="D61" s="26" t="s">
        <v>62</v>
      </c>
      <c r="E61" s="28">
        <v>1976</v>
      </c>
      <c r="F61" s="26" t="s">
        <v>73</v>
      </c>
      <c r="G61" s="61">
        <v>0</v>
      </c>
      <c r="H61" s="61">
        <f>SUMIF(CÍL!$A$3:$A$498,B61,CÍL!$C$3:$C$498)</f>
        <v>0.02900462962962963</v>
      </c>
      <c r="I61" s="61">
        <f t="shared" si="0"/>
        <v>0.02900462962962963</v>
      </c>
      <c r="J61" s="28">
        <v>10</v>
      </c>
      <c r="K61" s="25" t="s">
        <v>15</v>
      </c>
    </row>
    <row r="62" spans="1:14" ht="15" customHeight="1">
      <c r="A62" s="28">
        <v>8</v>
      </c>
      <c r="B62" s="2">
        <v>75</v>
      </c>
      <c r="C62" s="4" t="s">
        <v>391</v>
      </c>
      <c r="D62" s="4" t="s">
        <v>54</v>
      </c>
      <c r="E62" s="12">
        <v>1978</v>
      </c>
      <c r="F62" s="26" t="s">
        <v>441</v>
      </c>
      <c r="G62" s="61">
        <v>0</v>
      </c>
      <c r="H62" s="61">
        <f>SUMIF(CÍL!$A$3:$A$498,B62,CÍL!$C$3:$C$498)</f>
        <v>0.029409722222222223</v>
      </c>
      <c r="I62" s="61">
        <f t="shared" si="0"/>
        <v>0.029409722222222223</v>
      </c>
      <c r="J62" s="28">
        <v>13</v>
      </c>
      <c r="K62" s="25" t="s">
        <v>15</v>
      </c>
      <c r="M62" s="120"/>
      <c r="N62" s="123"/>
    </row>
    <row r="63" spans="1:13" ht="15" customHeight="1">
      <c r="A63" s="28">
        <v>9</v>
      </c>
      <c r="B63" s="25">
        <v>93</v>
      </c>
      <c r="C63" s="26" t="s">
        <v>220</v>
      </c>
      <c r="D63" s="26" t="s">
        <v>62</v>
      </c>
      <c r="E63" s="28">
        <v>1977</v>
      </c>
      <c r="F63" s="247" t="s">
        <v>239</v>
      </c>
      <c r="G63" s="61">
        <v>0</v>
      </c>
      <c r="H63" s="61">
        <f>SUMIF(CÍL!$A$3:$A$498,B63,CÍL!$C$3:$C$498)</f>
        <v>0.029687500000000002</v>
      </c>
      <c r="I63" s="61">
        <f t="shared" si="0"/>
        <v>0.029687500000000002</v>
      </c>
      <c r="J63" s="28">
        <v>15</v>
      </c>
      <c r="K63" s="25" t="s">
        <v>15</v>
      </c>
      <c r="M63" s="3"/>
    </row>
    <row r="64" spans="1:13" ht="15" customHeight="1">
      <c r="A64" s="28">
        <v>10</v>
      </c>
      <c r="B64" s="25">
        <v>29</v>
      </c>
      <c r="C64" s="26" t="s">
        <v>397</v>
      </c>
      <c r="D64" s="26" t="s">
        <v>398</v>
      </c>
      <c r="E64" s="28">
        <v>1984</v>
      </c>
      <c r="F64" s="26" t="s">
        <v>73</v>
      </c>
      <c r="G64" s="61">
        <v>0</v>
      </c>
      <c r="H64" s="61">
        <f>SUMIF(CÍL!$A$3:$A$498,B64,CÍL!$C$3:$C$498)</f>
        <v>0.03087962962962963</v>
      </c>
      <c r="I64" s="61">
        <f t="shared" si="0"/>
        <v>0.03087962962962963</v>
      </c>
      <c r="J64" s="28">
        <v>19</v>
      </c>
      <c r="K64" s="25" t="s">
        <v>15</v>
      </c>
      <c r="M64" s="3"/>
    </row>
    <row r="65" spans="1:11" ht="15" customHeight="1">
      <c r="A65" s="28">
        <v>11</v>
      </c>
      <c r="B65" s="25">
        <v>86</v>
      </c>
      <c r="C65" s="26" t="s">
        <v>396</v>
      </c>
      <c r="D65" s="26" t="s">
        <v>82</v>
      </c>
      <c r="E65" s="28">
        <v>1979</v>
      </c>
      <c r="F65" s="26" t="s">
        <v>433</v>
      </c>
      <c r="G65" s="61">
        <v>0</v>
      </c>
      <c r="H65" s="61">
        <f>SUMIF(CÍL!$A$3:$A$498,B65,CÍL!$C$3:$C$498)</f>
        <v>0.031006944444444445</v>
      </c>
      <c r="I65" s="61">
        <f t="shared" si="0"/>
        <v>0.031006944444444445</v>
      </c>
      <c r="J65" s="28">
        <v>21</v>
      </c>
      <c r="K65" s="25" t="s">
        <v>15</v>
      </c>
    </row>
    <row r="66" spans="1:11" ht="15" customHeight="1">
      <c r="A66" s="28">
        <v>12</v>
      </c>
      <c r="B66" s="25">
        <v>19</v>
      </c>
      <c r="C66" s="26" t="s">
        <v>203</v>
      </c>
      <c r="D66" s="26" t="s">
        <v>383</v>
      </c>
      <c r="E66" s="28">
        <v>1988</v>
      </c>
      <c r="F66" s="4" t="s">
        <v>382</v>
      </c>
      <c r="G66" s="62">
        <v>0</v>
      </c>
      <c r="H66" s="61">
        <f>SUMIF(CÍL!$A$3:$A$498,B66,CÍL!$C$3:$C$498)</f>
        <v>0.03155092592592593</v>
      </c>
      <c r="I66" s="62">
        <f t="shared" si="0"/>
        <v>0.03155092592592593</v>
      </c>
      <c r="J66" s="28">
        <v>24</v>
      </c>
      <c r="K66" s="2" t="s">
        <v>15</v>
      </c>
    </row>
    <row r="67" spans="1:11" ht="15" customHeight="1">
      <c r="A67" s="28">
        <v>13</v>
      </c>
      <c r="B67" s="25">
        <v>100</v>
      </c>
      <c r="C67" s="26" t="s">
        <v>399</v>
      </c>
      <c r="D67" s="26" t="s">
        <v>79</v>
      </c>
      <c r="E67" s="28">
        <v>1992</v>
      </c>
      <c r="F67" s="26" t="s">
        <v>73</v>
      </c>
      <c r="G67" s="61">
        <v>0</v>
      </c>
      <c r="H67" s="61">
        <f>SUMIF(CÍL!$A$3:$A$498,B67,CÍL!$C$3:$C$498)</f>
        <v>0.03189814814814815</v>
      </c>
      <c r="I67" s="61">
        <f t="shared" si="0"/>
        <v>0.03189814814814815</v>
      </c>
      <c r="J67" s="28">
        <v>25</v>
      </c>
      <c r="K67" s="25" t="s">
        <v>15</v>
      </c>
    </row>
    <row r="68" spans="1:11" ht="15" customHeight="1">
      <c r="A68" s="28">
        <v>14</v>
      </c>
      <c r="B68" s="25">
        <v>50</v>
      </c>
      <c r="C68" s="26" t="s">
        <v>333</v>
      </c>
      <c r="D68" s="26" t="s">
        <v>66</v>
      </c>
      <c r="E68" s="28">
        <v>1976</v>
      </c>
      <c r="F68" s="26" t="s">
        <v>388</v>
      </c>
      <c r="G68" s="61">
        <v>0</v>
      </c>
      <c r="H68" s="61">
        <f>SUMIF(CÍL!$A$3:$A$498,B68,CÍL!$C$3:$C$498)</f>
        <v>0.032337962962962964</v>
      </c>
      <c r="I68" s="61">
        <f t="shared" si="0"/>
        <v>0.032337962962962964</v>
      </c>
      <c r="J68" s="28">
        <v>27</v>
      </c>
      <c r="K68" s="25" t="s">
        <v>15</v>
      </c>
    </row>
    <row r="69" spans="1:11" ht="15" customHeight="1">
      <c r="A69" s="28">
        <v>15</v>
      </c>
      <c r="B69" s="25">
        <v>28</v>
      </c>
      <c r="C69" s="26" t="s">
        <v>164</v>
      </c>
      <c r="D69" s="26" t="s">
        <v>237</v>
      </c>
      <c r="E69" s="28">
        <v>1974</v>
      </c>
      <c r="F69" s="26" t="s">
        <v>238</v>
      </c>
      <c r="G69" s="61">
        <v>0</v>
      </c>
      <c r="H69" s="61">
        <f>SUMIF(CÍL!$A$3:$A$498,B69,CÍL!$C$3:$C$498)</f>
        <v>0.03240740740740741</v>
      </c>
      <c r="I69" s="61">
        <f t="shared" si="0"/>
        <v>0.03240740740740741</v>
      </c>
      <c r="J69" s="28">
        <v>30</v>
      </c>
      <c r="K69" s="25" t="s">
        <v>15</v>
      </c>
    </row>
    <row r="70" spans="1:11" ht="15" customHeight="1">
      <c r="A70" s="28">
        <v>16</v>
      </c>
      <c r="B70" s="25">
        <v>39</v>
      </c>
      <c r="C70" s="26" t="s">
        <v>224</v>
      </c>
      <c r="D70" s="26" t="s">
        <v>55</v>
      </c>
      <c r="E70" s="28">
        <v>1985</v>
      </c>
      <c r="F70" s="26" t="s">
        <v>386</v>
      </c>
      <c r="G70" s="61">
        <v>0</v>
      </c>
      <c r="H70" s="61">
        <f>SUMIF(CÍL!$A$3:$A$498,B70,CÍL!$C$3:$C$498)</f>
        <v>0.03269675925925926</v>
      </c>
      <c r="I70" s="61">
        <f t="shared" si="0"/>
        <v>0.03269675925925926</v>
      </c>
      <c r="J70" s="28">
        <v>32</v>
      </c>
      <c r="K70" s="25" t="s">
        <v>15</v>
      </c>
    </row>
    <row r="71" spans="1:11" ht="15" customHeight="1">
      <c r="A71" s="28">
        <v>17</v>
      </c>
      <c r="B71" s="25">
        <v>82</v>
      </c>
      <c r="C71" s="26" t="s">
        <v>394</v>
      </c>
      <c r="D71" s="26" t="s">
        <v>195</v>
      </c>
      <c r="E71" s="28">
        <v>1991</v>
      </c>
      <c r="F71" s="26" t="s">
        <v>395</v>
      </c>
      <c r="G71" s="61">
        <v>0</v>
      </c>
      <c r="H71" s="61">
        <f>SUMIF(CÍL!$A$3:$A$498,B71,CÍL!$C$3:$C$498)</f>
        <v>0.033206018518518524</v>
      </c>
      <c r="I71" s="61">
        <f t="shared" si="0"/>
        <v>0.033206018518518524</v>
      </c>
      <c r="J71" s="28">
        <v>35</v>
      </c>
      <c r="K71" s="25" t="s">
        <v>15</v>
      </c>
    </row>
    <row r="72" spans="1:13" ht="15" customHeight="1">
      <c r="A72" s="28">
        <v>18</v>
      </c>
      <c r="B72" s="25">
        <v>97</v>
      </c>
      <c r="C72" s="26" t="s">
        <v>185</v>
      </c>
      <c r="D72" s="26" t="s">
        <v>62</v>
      </c>
      <c r="E72" s="28">
        <v>1983</v>
      </c>
      <c r="F72" s="26" t="s">
        <v>186</v>
      </c>
      <c r="G72" s="61">
        <v>0</v>
      </c>
      <c r="H72" s="61">
        <f>SUMIF(CÍL!$A$3:$A$498,B72,CÍL!$C$3:$C$498)</f>
        <v>0.03412037037037037</v>
      </c>
      <c r="I72" s="61">
        <f t="shared" si="0"/>
        <v>0.03412037037037037</v>
      </c>
      <c r="J72" s="28">
        <v>39</v>
      </c>
      <c r="K72" s="25" t="s">
        <v>15</v>
      </c>
      <c r="M72" s="3"/>
    </row>
    <row r="73" spans="1:11" ht="15" customHeight="1">
      <c r="A73" s="28">
        <v>19</v>
      </c>
      <c r="B73" s="25">
        <v>84</v>
      </c>
      <c r="C73" s="26" t="s">
        <v>136</v>
      </c>
      <c r="D73" s="26" t="s">
        <v>78</v>
      </c>
      <c r="E73" s="28">
        <v>1974</v>
      </c>
      <c r="F73" s="26" t="s">
        <v>171</v>
      </c>
      <c r="G73" s="61">
        <v>0</v>
      </c>
      <c r="H73" s="61">
        <f>SUMIF(CÍL!$A$3:$A$498,B73,CÍL!$C$3:$C$498)</f>
        <v>0.03422453703703703</v>
      </c>
      <c r="I73" s="61">
        <f t="shared" si="0"/>
        <v>0.03422453703703703</v>
      </c>
      <c r="J73" s="28">
        <v>41</v>
      </c>
      <c r="K73" s="25" t="s">
        <v>15</v>
      </c>
    </row>
    <row r="74" spans="1:11" ht="15" customHeight="1">
      <c r="A74" s="28">
        <v>20</v>
      </c>
      <c r="B74" s="25">
        <v>35</v>
      </c>
      <c r="C74" s="26" t="s">
        <v>229</v>
      </c>
      <c r="D74" s="26" t="s">
        <v>230</v>
      </c>
      <c r="E74" s="28">
        <v>1979</v>
      </c>
      <c r="F74" s="26" t="s">
        <v>373</v>
      </c>
      <c r="G74" s="61">
        <v>0</v>
      </c>
      <c r="H74" s="61">
        <f>SUMIF(CÍL!$A$3:$A$498,B74,CÍL!$C$3:$C$498)</f>
        <v>0.03428240740740741</v>
      </c>
      <c r="I74" s="61">
        <f t="shared" si="0"/>
        <v>0.03428240740740741</v>
      </c>
      <c r="J74" s="28">
        <v>43</v>
      </c>
      <c r="K74" s="25" t="s">
        <v>15</v>
      </c>
    </row>
    <row r="75" spans="1:13" ht="15" customHeight="1">
      <c r="A75" s="28">
        <v>21</v>
      </c>
      <c r="B75" s="25">
        <v>66</v>
      </c>
      <c r="C75" s="26" t="s">
        <v>389</v>
      </c>
      <c r="D75" s="26" t="s">
        <v>390</v>
      </c>
      <c r="E75" s="28">
        <v>1977</v>
      </c>
      <c r="F75" s="26" t="s">
        <v>431</v>
      </c>
      <c r="G75" s="61">
        <v>0</v>
      </c>
      <c r="H75" s="61">
        <f>SUMIF(CÍL!$A$3:$A$498,B75,CÍL!$C$3:$C$498)</f>
        <v>0.034756944444444444</v>
      </c>
      <c r="I75" s="61">
        <f t="shared" si="0"/>
        <v>0.034756944444444444</v>
      </c>
      <c r="J75" s="28">
        <v>46</v>
      </c>
      <c r="K75" s="25" t="s">
        <v>15</v>
      </c>
      <c r="M75" s="3"/>
    </row>
    <row r="76" spans="1:11" ht="15" customHeight="1">
      <c r="A76" s="28">
        <v>22</v>
      </c>
      <c r="B76" s="25">
        <v>63</v>
      </c>
      <c r="C76" s="26" t="s">
        <v>231</v>
      </c>
      <c r="D76" s="26" t="s">
        <v>62</v>
      </c>
      <c r="E76" s="28">
        <v>1979</v>
      </c>
      <c r="F76" s="26" t="s">
        <v>232</v>
      </c>
      <c r="G76" s="61">
        <v>0</v>
      </c>
      <c r="H76" s="61">
        <f>SUMIF(CÍL!$A$3:$A$498,B76,CÍL!$C$3:$C$498)</f>
        <v>0.03484953703703704</v>
      </c>
      <c r="I76" s="61">
        <f t="shared" si="0"/>
        <v>0.03484953703703704</v>
      </c>
      <c r="J76" s="28">
        <v>48</v>
      </c>
      <c r="K76" s="25" t="s">
        <v>15</v>
      </c>
    </row>
    <row r="77" spans="1:14" ht="15" customHeight="1">
      <c r="A77" s="28">
        <v>23</v>
      </c>
      <c r="B77" s="25">
        <v>1</v>
      </c>
      <c r="C77" s="26" t="s">
        <v>228</v>
      </c>
      <c r="D77" s="26" t="s">
        <v>66</v>
      </c>
      <c r="E77" s="28">
        <v>1991</v>
      </c>
      <c r="F77" s="26" t="s">
        <v>372</v>
      </c>
      <c r="G77" s="61">
        <v>0</v>
      </c>
      <c r="H77" s="61">
        <f>SUMIF(CÍL!$A$3:$A$498,B77,CÍL!$C$3:$C$498)</f>
        <v>0.03645833333333333</v>
      </c>
      <c r="I77" s="61">
        <f t="shared" si="0"/>
        <v>0.03645833333333333</v>
      </c>
      <c r="J77" s="28">
        <v>55</v>
      </c>
      <c r="K77" s="25" t="s">
        <v>15</v>
      </c>
      <c r="M77" s="120"/>
      <c r="N77" s="123"/>
    </row>
    <row r="78" spans="1:14" ht="15" customHeight="1">
      <c r="A78" s="28">
        <v>24</v>
      </c>
      <c r="B78" s="25">
        <v>48</v>
      </c>
      <c r="C78" s="26" t="s">
        <v>387</v>
      </c>
      <c r="D78" s="26" t="s">
        <v>62</v>
      </c>
      <c r="E78" s="28">
        <v>1987</v>
      </c>
      <c r="F78" s="26" t="s">
        <v>430</v>
      </c>
      <c r="G78" s="61">
        <v>0</v>
      </c>
      <c r="H78" s="61">
        <f>SUMIF(CÍL!$A$3:$A$498,B78,CÍL!$C$3:$C$498)</f>
        <v>0.03677083333333333</v>
      </c>
      <c r="I78" s="61">
        <f t="shared" si="0"/>
        <v>0.03677083333333333</v>
      </c>
      <c r="J78" s="28">
        <v>57</v>
      </c>
      <c r="K78" s="25" t="s">
        <v>15</v>
      </c>
      <c r="M78" s="120"/>
      <c r="N78" s="123"/>
    </row>
    <row r="79" spans="1:11" ht="15" customHeight="1">
      <c r="A79" s="28">
        <v>25</v>
      </c>
      <c r="B79" s="25">
        <v>13</v>
      </c>
      <c r="C79" s="26" t="s">
        <v>380</v>
      </c>
      <c r="D79" s="26" t="s">
        <v>381</v>
      </c>
      <c r="E79" s="28">
        <v>1984</v>
      </c>
      <c r="F79" s="26" t="s">
        <v>382</v>
      </c>
      <c r="G79" s="61">
        <v>0</v>
      </c>
      <c r="H79" s="61">
        <f>SUMIF(CÍL!$A$3:$A$498,B79,CÍL!$C$3:$C$498)</f>
        <v>0.04037037037037037</v>
      </c>
      <c r="I79" s="61">
        <f t="shared" si="0"/>
        <v>0.04037037037037037</v>
      </c>
      <c r="J79" s="28">
        <v>72</v>
      </c>
      <c r="K79" s="25" t="s">
        <v>15</v>
      </c>
    </row>
    <row r="80" spans="1:11" ht="15" customHeight="1">
      <c r="A80" s="28">
        <v>26</v>
      </c>
      <c r="B80" s="25">
        <v>10</v>
      </c>
      <c r="C80" s="26" t="s">
        <v>374</v>
      </c>
      <c r="D80" s="26" t="s">
        <v>79</v>
      </c>
      <c r="E80" s="28">
        <v>1975</v>
      </c>
      <c r="F80" s="26" t="s">
        <v>73</v>
      </c>
      <c r="G80" s="61">
        <v>0</v>
      </c>
      <c r="H80" s="61">
        <f>SUMIF(CÍL!$A$3:$A$498,B80,CÍL!$C$3:$C$498)</f>
        <v>0.042361111111111106</v>
      </c>
      <c r="I80" s="61">
        <f t="shared" si="0"/>
        <v>0.042361111111111106</v>
      </c>
      <c r="J80" s="28">
        <v>77</v>
      </c>
      <c r="K80" s="25" t="s">
        <v>15</v>
      </c>
    </row>
    <row r="81" spans="1:14" ht="15" customHeight="1">
      <c r="A81" s="28">
        <v>27</v>
      </c>
      <c r="B81" s="25">
        <v>16</v>
      </c>
      <c r="C81" s="26" t="s">
        <v>377</v>
      </c>
      <c r="D81" s="26" t="s">
        <v>378</v>
      </c>
      <c r="E81" s="28">
        <v>1984</v>
      </c>
      <c r="F81" s="26" t="s">
        <v>379</v>
      </c>
      <c r="G81" s="61">
        <v>0</v>
      </c>
      <c r="H81" s="61">
        <f>SUMIF(CÍL!$A$3:$A$498,B81,CÍL!$C$3:$C$498)</f>
        <v>0.04378472222222222</v>
      </c>
      <c r="I81" s="61">
        <f t="shared" si="0"/>
        <v>0.04378472222222222</v>
      </c>
      <c r="J81" s="28">
        <v>80</v>
      </c>
      <c r="K81" s="25" t="s">
        <v>15</v>
      </c>
      <c r="M81" s="120"/>
      <c r="N81" s="123"/>
    </row>
    <row r="82" spans="1:13" ht="15" customHeight="1">
      <c r="A82" s="28">
        <v>28</v>
      </c>
      <c r="B82" s="25">
        <v>6</v>
      </c>
      <c r="C82" s="26" t="s">
        <v>376</v>
      </c>
      <c r="D82" s="26" t="s">
        <v>57</v>
      </c>
      <c r="E82" s="28">
        <v>1987</v>
      </c>
      <c r="F82" s="26" t="s">
        <v>74</v>
      </c>
      <c r="G82" s="61">
        <v>0</v>
      </c>
      <c r="H82" s="61">
        <f>SUMIF(CÍL!$A$3:$A$498,B82,CÍL!$C$3:$C$498)</f>
        <v>0.045787037037037036</v>
      </c>
      <c r="I82" s="61">
        <f t="shared" si="0"/>
        <v>0.045787037037037036</v>
      </c>
      <c r="J82" s="28">
        <v>82</v>
      </c>
      <c r="K82" s="25" t="s">
        <v>15</v>
      </c>
      <c r="M82" s="3"/>
    </row>
    <row r="83" spans="1:13" ht="15" customHeight="1">
      <c r="A83" s="186"/>
      <c r="B83" s="191"/>
      <c r="C83" s="192"/>
      <c r="D83" s="192"/>
      <c r="E83" s="193"/>
      <c r="F83" s="192"/>
      <c r="G83" s="187"/>
      <c r="H83" s="187"/>
      <c r="I83" s="187"/>
      <c r="J83" s="186"/>
      <c r="K83" s="191"/>
      <c r="M83" s="3"/>
    </row>
    <row r="84" spans="1:11" s="8" customFormat="1" ht="45" customHeight="1" thickBot="1">
      <c r="A84" s="126"/>
      <c r="B84" s="70" t="str">
        <f>'[2]Kategorie'!B23</f>
        <v>Muži B, 40 - 49 let  (nar. 1972 - 1963)</v>
      </c>
      <c r="D84" s="16"/>
      <c r="E84" s="16"/>
      <c r="F84" s="16"/>
      <c r="G84" s="83"/>
      <c r="H84" s="16"/>
      <c r="I84" s="16"/>
      <c r="J84" s="83" t="s">
        <v>37</v>
      </c>
      <c r="K84" s="7"/>
    </row>
    <row r="85" spans="1:11" s="33" customFormat="1" ht="24.75" customHeight="1" thickBot="1">
      <c r="A85" s="243" t="s">
        <v>444</v>
      </c>
      <c r="B85" s="222" t="s">
        <v>445</v>
      </c>
      <c r="C85" s="227" t="s">
        <v>0</v>
      </c>
      <c r="D85" s="228"/>
      <c r="E85" s="224" t="s">
        <v>9</v>
      </c>
      <c r="F85" s="223" t="s">
        <v>14</v>
      </c>
      <c r="G85" s="225" t="s">
        <v>8</v>
      </c>
      <c r="H85" s="225" t="s">
        <v>26</v>
      </c>
      <c r="I85" s="225" t="s">
        <v>5</v>
      </c>
      <c r="J85" s="244" t="s">
        <v>446</v>
      </c>
      <c r="K85" s="226" t="s">
        <v>7</v>
      </c>
    </row>
    <row r="86" spans="5:13" ht="15" customHeight="1">
      <c r="E86" s="114"/>
      <c r="G86" s="62"/>
      <c r="H86" s="62"/>
      <c r="I86" s="62"/>
      <c r="M86" s="3"/>
    </row>
    <row r="87" spans="1:13" ht="15" customHeight="1">
      <c r="A87" s="28">
        <v>1</v>
      </c>
      <c r="B87" s="25">
        <v>4</v>
      </c>
      <c r="C87" s="26" t="s">
        <v>56</v>
      </c>
      <c r="D87" s="26" t="s">
        <v>57</v>
      </c>
      <c r="E87" s="28">
        <v>1971</v>
      </c>
      <c r="F87" s="26" t="s">
        <v>70</v>
      </c>
      <c r="G87" s="61">
        <v>0</v>
      </c>
      <c r="H87" s="61">
        <f>SUMIF(CÍL!$A$3:$A$498,B87,CÍL!$C$3:$C$498)</f>
        <v>0.028530092592592593</v>
      </c>
      <c r="I87" s="61">
        <f aca="true" t="shared" si="1" ref="I87:I105">H87-G87</f>
        <v>0.028530092592592593</v>
      </c>
      <c r="J87" s="28">
        <v>5</v>
      </c>
      <c r="K87" s="25" t="s">
        <v>16</v>
      </c>
      <c r="M87" s="3"/>
    </row>
    <row r="88" spans="1:13" ht="15" customHeight="1">
      <c r="A88" s="28">
        <v>2</v>
      </c>
      <c r="B88" s="25">
        <v>96</v>
      </c>
      <c r="C88" s="26" t="s">
        <v>176</v>
      </c>
      <c r="D88" s="26" t="s">
        <v>58</v>
      </c>
      <c r="E88" s="28">
        <v>1965</v>
      </c>
      <c r="F88" s="26" t="s">
        <v>434</v>
      </c>
      <c r="G88" s="61">
        <v>0</v>
      </c>
      <c r="H88" s="61">
        <f>SUMIF(CÍL!$A$3:$A$498,B88,CÍL!$C$3:$C$498)</f>
        <v>0.029016203703703704</v>
      </c>
      <c r="I88" s="61">
        <f t="shared" si="1"/>
        <v>0.029016203703703704</v>
      </c>
      <c r="J88" s="28">
        <v>11</v>
      </c>
      <c r="K88" s="25" t="s">
        <v>16</v>
      </c>
      <c r="M88" s="3"/>
    </row>
    <row r="89" spans="1:13" ht="15" customHeight="1">
      <c r="A89" s="28">
        <v>3</v>
      </c>
      <c r="B89" s="25">
        <v>59</v>
      </c>
      <c r="C89" s="26" t="s">
        <v>251</v>
      </c>
      <c r="D89" s="26" t="s">
        <v>237</v>
      </c>
      <c r="E89" s="28">
        <v>1965</v>
      </c>
      <c r="F89" s="26" t="s">
        <v>72</v>
      </c>
      <c r="G89" s="61">
        <v>0</v>
      </c>
      <c r="H89" s="61">
        <f>SUMIF(CÍL!$A$3:$A$498,B89,CÍL!$C$3:$C$498)</f>
        <v>0.02952546296296296</v>
      </c>
      <c r="I89" s="61">
        <f t="shared" si="1"/>
        <v>0.02952546296296296</v>
      </c>
      <c r="J89" s="28">
        <v>14</v>
      </c>
      <c r="K89" s="25" t="s">
        <v>16</v>
      </c>
      <c r="M89" s="3"/>
    </row>
    <row r="90" spans="1:11" ht="15" customHeight="1">
      <c r="A90" s="28">
        <v>4</v>
      </c>
      <c r="B90" s="25">
        <v>22</v>
      </c>
      <c r="C90" s="26" t="s">
        <v>161</v>
      </c>
      <c r="D90" s="26" t="s">
        <v>81</v>
      </c>
      <c r="E90" s="28">
        <v>1972</v>
      </c>
      <c r="F90" s="26" t="s">
        <v>171</v>
      </c>
      <c r="G90" s="61">
        <v>0</v>
      </c>
      <c r="H90" s="61">
        <f>SUMIF(CÍL!$A$3:$A$498,B90,CÍL!$C$3:$C$498)</f>
        <v>0.030243055555555558</v>
      </c>
      <c r="I90" s="61">
        <f t="shared" si="1"/>
        <v>0.030243055555555558</v>
      </c>
      <c r="J90" s="28">
        <v>16</v>
      </c>
      <c r="K90" s="25" t="s">
        <v>16</v>
      </c>
    </row>
    <row r="91" spans="1:13" ht="15" customHeight="1">
      <c r="A91" s="28">
        <v>5</v>
      </c>
      <c r="B91" s="25">
        <v>23</v>
      </c>
      <c r="C91" s="26" t="s">
        <v>246</v>
      </c>
      <c r="D91" s="26" t="s">
        <v>88</v>
      </c>
      <c r="E91" s="28">
        <v>1970</v>
      </c>
      <c r="F91" s="26" t="s">
        <v>247</v>
      </c>
      <c r="G91" s="61">
        <v>0</v>
      </c>
      <c r="H91" s="61">
        <f>SUMIF(CÍL!$A$3:$A$498,B91,CÍL!$C$3:$C$498)</f>
        <v>0.030648148148148147</v>
      </c>
      <c r="I91" s="61">
        <f t="shared" si="1"/>
        <v>0.030648148148148147</v>
      </c>
      <c r="J91" s="28">
        <v>17</v>
      </c>
      <c r="K91" s="25" t="s">
        <v>16</v>
      </c>
      <c r="M91" s="3"/>
    </row>
    <row r="92" spans="1:11" ht="15" customHeight="1">
      <c r="A92" s="28">
        <v>6</v>
      </c>
      <c r="B92" s="25">
        <v>87</v>
      </c>
      <c r="C92" s="26" t="s">
        <v>415</v>
      </c>
      <c r="D92" s="26" t="s">
        <v>55</v>
      </c>
      <c r="E92" s="28">
        <v>1963</v>
      </c>
      <c r="F92" s="26" t="s">
        <v>85</v>
      </c>
      <c r="G92" s="61">
        <v>0</v>
      </c>
      <c r="H92" s="61">
        <f>SUMIF(CÍL!$A$3:$A$498,B92,CÍL!$C$3:$C$498)</f>
        <v>0.030949074074074073</v>
      </c>
      <c r="I92" s="61">
        <f t="shared" si="1"/>
        <v>0.030949074074074073</v>
      </c>
      <c r="J92" s="28">
        <v>20</v>
      </c>
      <c r="K92" s="25" t="s">
        <v>16</v>
      </c>
    </row>
    <row r="93" spans="1:14" ht="15" customHeight="1">
      <c r="A93" s="28">
        <v>7</v>
      </c>
      <c r="B93" s="2">
        <v>99</v>
      </c>
      <c r="C93" s="4" t="s">
        <v>416</v>
      </c>
      <c r="D93" s="4" t="s">
        <v>417</v>
      </c>
      <c r="E93" s="12">
        <v>1972</v>
      </c>
      <c r="F93" s="26" t="s">
        <v>418</v>
      </c>
      <c r="G93" s="61">
        <v>0</v>
      </c>
      <c r="H93" s="61">
        <f>SUMIF(CÍL!$A$3:$A$498,B93,CÍL!$C$3:$C$498)</f>
        <v>0.03229166666666667</v>
      </c>
      <c r="I93" s="61">
        <f t="shared" si="1"/>
        <v>0.03229166666666667</v>
      </c>
      <c r="J93" s="28">
        <v>26</v>
      </c>
      <c r="K93" s="25" t="s">
        <v>16</v>
      </c>
      <c r="M93" s="120"/>
      <c r="N93" s="123"/>
    </row>
    <row r="94" spans="1:13" ht="15" customHeight="1">
      <c r="A94" s="28">
        <v>8</v>
      </c>
      <c r="B94" s="25">
        <v>20</v>
      </c>
      <c r="C94" s="26" t="s">
        <v>403</v>
      </c>
      <c r="D94" s="26" t="s">
        <v>404</v>
      </c>
      <c r="E94" s="215">
        <v>1970</v>
      </c>
      <c r="F94" s="26" t="s">
        <v>379</v>
      </c>
      <c r="G94" s="61">
        <v>0</v>
      </c>
      <c r="H94" s="61">
        <f>SUMIF(CÍL!$A$3:$A$498,B94,CÍL!$C$3:$C$498)</f>
        <v>0.032384259259259265</v>
      </c>
      <c r="I94" s="61">
        <f t="shared" si="1"/>
        <v>0.032384259259259265</v>
      </c>
      <c r="J94" s="28">
        <v>29</v>
      </c>
      <c r="K94" s="25" t="s">
        <v>16</v>
      </c>
      <c r="M94" s="3"/>
    </row>
    <row r="95" spans="1:11" ht="15" customHeight="1">
      <c r="A95" s="28">
        <v>9</v>
      </c>
      <c r="B95" s="25">
        <v>67</v>
      </c>
      <c r="C95" s="26" t="s">
        <v>55</v>
      </c>
      <c r="D95" s="26" t="s">
        <v>62</v>
      </c>
      <c r="E95" s="28">
        <v>1967</v>
      </c>
      <c r="F95" s="26" t="s">
        <v>171</v>
      </c>
      <c r="G95" s="61">
        <v>0</v>
      </c>
      <c r="H95" s="61">
        <f>SUMIF(CÍL!$A$3:$A$498,B95,CÍL!$C$3:$C$498)</f>
        <v>0.03251157407407408</v>
      </c>
      <c r="I95" s="61">
        <f t="shared" si="1"/>
        <v>0.03251157407407408</v>
      </c>
      <c r="J95" s="28">
        <v>31</v>
      </c>
      <c r="K95" s="25" t="s">
        <v>16</v>
      </c>
    </row>
    <row r="96" spans="1:14" ht="15" customHeight="1">
      <c r="A96" s="28">
        <v>10</v>
      </c>
      <c r="B96" s="25">
        <v>32</v>
      </c>
      <c r="C96" s="26" t="s">
        <v>68</v>
      </c>
      <c r="D96" s="26" t="s">
        <v>65</v>
      </c>
      <c r="E96" s="28">
        <v>1971</v>
      </c>
      <c r="F96" s="26" t="s">
        <v>75</v>
      </c>
      <c r="G96" s="61">
        <v>0</v>
      </c>
      <c r="H96" s="61">
        <f>SUMIF(CÍL!$A$3:$A$498,B96,CÍL!$C$3:$C$498)</f>
        <v>0.03297453703703704</v>
      </c>
      <c r="I96" s="61">
        <f t="shared" si="1"/>
        <v>0.03297453703703704</v>
      </c>
      <c r="J96" s="28">
        <v>33</v>
      </c>
      <c r="K96" s="25" t="s">
        <v>16</v>
      </c>
      <c r="M96" s="120"/>
      <c r="N96" s="123"/>
    </row>
    <row r="97" spans="1:14" ht="15" customHeight="1">
      <c r="A97" s="28">
        <v>11</v>
      </c>
      <c r="B97" s="25">
        <v>88</v>
      </c>
      <c r="C97" s="26" t="s">
        <v>413</v>
      </c>
      <c r="D97" s="26" t="s">
        <v>55</v>
      </c>
      <c r="E97" s="28">
        <v>1966</v>
      </c>
      <c r="F97" s="26" t="s">
        <v>414</v>
      </c>
      <c r="G97" s="61">
        <v>0</v>
      </c>
      <c r="H97" s="61">
        <f>SUMIF(CÍL!$A$3:$A$498,B97,CÍL!$C$3:$C$498)</f>
        <v>0.03307870370370371</v>
      </c>
      <c r="I97" s="61">
        <f t="shared" si="1"/>
        <v>0.03307870370370371</v>
      </c>
      <c r="J97" s="28">
        <v>34</v>
      </c>
      <c r="K97" s="25" t="s">
        <v>16</v>
      </c>
      <c r="M97" s="120"/>
      <c r="N97" s="123"/>
    </row>
    <row r="98" spans="1:14" ht="15" customHeight="1">
      <c r="A98" s="28">
        <v>12</v>
      </c>
      <c r="B98" s="25">
        <v>17</v>
      </c>
      <c r="C98" s="26" t="s">
        <v>197</v>
      </c>
      <c r="D98" s="26" t="s">
        <v>237</v>
      </c>
      <c r="E98" s="28">
        <v>1964</v>
      </c>
      <c r="F98" s="26" t="s">
        <v>364</v>
      </c>
      <c r="G98" s="61">
        <v>0</v>
      </c>
      <c r="H98" s="61">
        <f>SUMIF(CÍL!$A$3:$A$498,B98,CÍL!$C$3:$C$498)</f>
        <v>0.03333333333333333</v>
      </c>
      <c r="I98" s="61">
        <f t="shared" si="1"/>
        <v>0.03333333333333333</v>
      </c>
      <c r="J98" s="28">
        <v>36</v>
      </c>
      <c r="K98" s="25" t="s">
        <v>16</v>
      </c>
      <c r="M98" s="120"/>
      <c r="N98" s="123"/>
    </row>
    <row r="99" spans="1:11" ht="15" customHeight="1">
      <c r="A99" s="28">
        <v>13</v>
      </c>
      <c r="B99" s="25">
        <v>9</v>
      </c>
      <c r="C99" s="26" t="s">
        <v>164</v>
      </c>
      <c r="D99" s="26" t="s">
        <v>58</v>
      </c>
      <c r="E99" s="28">
        <v>1971</v>
      </c>
      <c r="F99" s="26" t="s">
        <v>69</v>
      </c>
      <c r="G99" s="61">
        <v>0</v>
      </c>
      <c r="H99" s="61">
        <f>SUMIF(CÍL!$A$3:$A$498,B99,CÍL!$C$3:$C$498)</f>
        <v>0.03347222222222222</v>
      </c>
      <c r="I99" s="61">
        <f t="shared" si="1"/>
        <v>0.03347222222222222</v>
      </c>
      <c r="J99" s="28">
        <v>38</v>
      </c>
      <c r="K99" s="25" t="s">
        <v>16</v>
      </c>
    </row>
    <row r="100" spans="1:11" ht="15" customHeight="1">
      <c r="A100" s="28">
        <v>14</v>
      </c>
      <c r="B100" s="25">
        <v>81</v>
      </c>
      <c r="C100" s="26" t="s">
        <v>412</v>
      </c>
      <c r="D100" s="26" t="s">
        <v>205</v>
      </c>
      <c r="E100" s="28">
        <v>1971</v>
      </c>
      <c r="F100" s="26" t="s">
        <v>435</v>
      </c>
      <c r="G100" s="61">
        <v>0</v>
      </c>
      <c r="H100" s="61">
        <f>SUMIF(CÍL!$A$3:$A$498,B100,CÍL!$C$3:$C$498)</f>
        <v>0.0359837962962963</v>
      </c>
      <c r="I100" s="61">
        <f t="shared" si="1"/>
        <v>0.0359837962962963</v>
      </c>
      <c r="J100" s="28">
        <v>52</v>
      </c>
      <c r="K100" s="25" t="s">
        <v>16</v>
      </c>
    </row>
    <row r="101" spans="1:11" ht="15" customHeight="1">
      <c r="A101" s="28">
        <v>15</v>
      </c>
      <c r="B101" s="25">
        <v>2</v>
      </c>
      <c r="C101" s="26" t="s">
        <v>400</v>
      </c>
      <c r="D101" s="26" t="s">
        <v>401</v>
      </c>
      <c r="E101" s="28">
        <v>1966</v>
      </c>
      <c r="F101" s="26" t="s">
        <v>402</v>
      </c>
      <c r="G101" s="61">
        <v>0</v>
      </c>
      <c r="H101" s="61">
        <f>SUMIF(CÍL!$A$3:$A$498,B101,CÍL!$C$3:$C$498)</f>
        <v>0.03652777777777778</v>
      </c>
      <c r="I101" s="61">
        <f t="shared" si="1"/>
        <v>0.03652777777777778</v>
      </c>
      <c r="J101" s="28">
        <v>56</v>
      </c>
      <c r="K101" s="25" t="s">
        <v>16</v>
      </c>
    </row>
    <row r="102" spans="1:11" ht="15" customHeight="1">
      <c r="A102" s="28">
        <v>16</v>
      </c>
      <c r="B102" s="25">
        <v>36</v>
      </c>
      <c r="C102" s="26" t="s">
        <v>405</v>
      </c>
      <c r="D102" s="26" t="s">
        <v>406</v>
      </c>
      <c r="E102" s="28">
        <v>1965</v>
      </c>
      <c r="F102" s="26" t="s">
        <v>407</v>
      </c>
      <c r="G102" s="61">
        <v>0</v>
      </c>
      <c r="H102" s="61">
        <f>SUMIF(CÍL!$A$3:$A$498,B102,CÍL!$C$3:$C$498)</f>
        <v>0.03758101851851852</v>
      </c>
      <c r="I102" s="61">
        <f t="shared" si="1"/>
        <v>0.03758101851851852</v>
      </c>
      <c r="J102" s="28">
        <v>61</v>
      </c>
      <c r="K102" s="25" t="s">
        <v>16</v>
      </c>
    </row>
    <row r="103" spans="1:11" ht="15" customHeight="1">
      <c r="A103" s="28">
        <v>17</v>
      </c>
      <c r="B103" s="25">
        <v>64</v>
      </c>
      <c r="C103" s="26" t="s">
        <v>408</v>
      </c>
      <c r="D103" s="26" t="s">
        <v>409</v>
      </c>
      <c r="E103" s="28">
        <v>1968</v>
      </c>
      <c r="F103" s="26" t="s">
        <v>410</v>
      </c>
      <c r="G103" s="61">
        <v>0</v>
      </c>
      <c r="H103" s="61">
        <f>SUMIF(CÍL!$A$3:$A$498,B103,CÍL!$C$3:$C$498)</f>
        <v>0.04002314814814815</v>
      </c>
      <c r="I103" s="61">
        <f t="shared" si="1"/>
        <v>0.04002314814814815</v>
      </c>
      <c r="J103" s="28">
        <v>71</v>
      </c>
      <c r="K103" s="25" t="s">
        <v>16</v>
      </c>
    </row>
    <row r="104" spans="1:13" ht="15" customHeight="1">
      <c r="A104" s="28">
        <v>18</v>
      </c>
      <c r="B104" s="25">
        <v>80</v>
      </c>
      <c r="C104" s="26" t="s">
        <v>249</v>
      </c>
      <c r="D104" s="26" t="s">
        <v>250</v>
      </c>
      <c r="E104" s="28">
        <v>1966</v>
      </c>
      <c r="F104" s="26" t="s">
        <v>76</v>
      </c>
      <c r="G104" s="61">
        <v>0</v>
      </c>
      <c r="H104" s="61">
        <f>SUMIF(CÍL!$A$3:$A$498,B104,CÍL!$C$3:$C$498)</f>
        <v>0.0421412037037037</v>
      </c>
      <c r="I104" s="61">
        <f t="shared" si="1"/>
        <v>0.0421412037037037</v>
      </c>
      <c r="J104" s="28">
        <v>76</v>
      </c>
      <c r="K104" s="25" t="s">
        <v>16</v>
      </c>
      <c r="M104" s="3"/>
    </row>
    <row r="105" spans="1:13" ht="15" customHeight="1">
      <c r="A105" s="28">
        <v>19</v>
      </c>
      <c r="B105" s="25">
        <v>70</v>
      </c>
      <c r="C105" s="26" t="s">
        <v>234</v>
      </c>
      <c r="D105" s="26" t="s">
        <v>78</v>
      </c>
      <c r="E105" s="28">
        <v>1965</v>
      </c>
      <c r="F105" s="117" t="s">
        <v>411</v>
      </c>
      <c r="G105" s="61">
        <v>0</v>
      </c>
      <c r="H105" s="61">
        <f>SUMIF(CÍL!$A$3:$A$498,B105,CÍL!$C$3:$C$498)</f>
        <v>0.0587962962962963</v>
      </c>
      <c r="I105" s="61">
        <f t="shared" si="1"/>
        <v>0.0587962962962963</v>
      </c>
      <c r="J105" s="28">
        <v>86</v>
      </c>
      <c r="K105" s="25" t="s">
        <v>16</v>
      </c>
      <c r="M105" s="3"/>
    </row>
    <row r="106" spans="7:13" ht="15" customHeight="1">
      <c r="G106" s="62"/>
      <c r="H106" s="62"/>
      <c r="I106" s="62"/>
      <c r="M106" s="3"/>
    </row>
    <row r="107" spans="1:11" s="8" customFormat="1" ht="45" customHeight="1" thickBot="1">
      <c r="A107" s="126"/>
      <c r="B107" s="70" t="str">
        <f>'[2]Kategorie'!B24</f>
        <v>Muži C, 50 - 59 let  (nar. 1962 - 1953)</v>
      </c>
      <c r="D107" s="16"/>
      <c r="E107" s="16"/>
      <c r="F107" s="16"/>
      <c r="G107" s="83"/>
      <c r="H107" s="16"/>
      <c r="I107" s="16"/>
      <c r="J107" s="83" t="s">
        <v>37</v>
      </c>
      <c r="K107" s="7"/>
    </row>
    <row r="108" spans="1:11" s="33" customFormat="1" ht="24.75" customHeight="1" thickBot="1">
      <c r="A108" s="243" t="s">
        <v>444</v>
      </c>
      <c r="B108" s="222" t="s">
        <v>445</v>
      </c>
      <c r="C108" s="227" t="s">
        <v>0</v>
      </c>
      <c r="D108" s="228"/>
      <c r="E108" s="224" t="s">
        <v>9</v>
      </c>
      <c r="F108" s="223" t="s">
        <v>14</v>
      </c>
      <c r="G108" s="225" t="s">
        <v>8</v>
      </c>
      <c r="H108" s="225" t="s">
        <v>26</v>
      </c>
      <c r="I108" s="225" t="s">
        <v>5</v>
      </c>
      <c r="J108" s="244" t="s">
        <v>446</v>
      </c>
      <c r="K108" s="226" t="s">
        <v>7</v>
      </c>
    </row>
    <row r="109" spans="5:13" ht="15" customHeight="1">
      <c r="E109" s="114"/>
      <c r="G109" s="62"/>
      <c r="H109" s="62"/>
      <c r="I109" s="62"/>
      <c r="M109" s="3"/>
    </row>
    <row r="110" spans="1:13" ht="15" customHeight="1">
      <c r="A110" s="28">
        <v>1</v>
      </c>
      <c r="B110" s="25">
        <v>62</v>
      </c>
      <c r="C110" s="26" t="s">
        <v>188</v>
      </c>
      <c r="D110" s="26" t="s">
        <v>65</v>
      </c>
      <c r="E110" s="28">
        <v>1961</v>
      </c>
      <c r="F110" s="26" t="s">
        <v>85</v>
      </c>
      <c r="G110" s="61">
        <v>0</v>
      </c>
      <c r="H110" s="61">
        <f>SUMIF(CÍL!$A$3:$A$498,B110,CÍL!$C$3:$C$498)</f>
        <v>0.03071759259259259</v>
      </c>
      <c r="I110" s="61">
        <f aca="true" t="shared" si="2" ref="I110:I117">H110-G110</f>
        <v>0.03071759259259259</v>
      </c>
      <c r="J110" s="28">
        <v>18</v>
      </c>
      <c r="K110" s="25" t="s">
        <v>17</v>
      </c>
      <c r="M110" s="3"/>
    </row>
    <row r="111" spans="1:11" ht="15" customHeight="1">
      <c r="A111" s="28">
        <v>2</v>
      </c>
      <c r="B111" s="25">
        <v>30</v>
      </c>
      <c r="C111" s="26" t="s">
        <v>420</v>
      </c>
      <c r="D111" s="26" t="s">
        <v>78</v>
      </c>
      <c r="E111" s="28">
        <v>1962</v>
      </c>
      <c r="F111" s="26" t="s">
        <v>71</v>
      </c>
      <c r="G111" s="61">
        <v>0</v>
      </c>
      <c r="H111" s="61">
        <f>SUMIF(CÍL!$A$3:$A$498,B111,CÍL!$C$3:$C$498)</f>
        <v>0.031018518518518518</v>
      </c>
      <c r="I111" s="61">
        <f t="shared" si="2"/>
        <v>0.031018518518518518</v>
      </c>
      <c r="J111" s="28">
        <v>22</v>
      </c>
      <c r="K111" s="25" t="s">
        <v>17</v>
      </c>
    </row>
    <row r="112" spans="1:11" ht="15" customHeight="1">
      <c r="A112" s="28">
        <v>3</v>
      </c>
      <c r="B112" s="25">
        <v>74</v>
      </c>
      <c r="C112" s="26" t="s">
        <v>191</v>
      </c>
      <c r="D112" s="26" t="s">
        <v>80</v>
      </c>
      <c r="E112" s="28">
        <v>1960</v>
      </c>
      <c r="F112" s="26" t="s">
        <v>73</v>
      </c>
      <c r="G112" s="61">
        <v>0</v>
      </c>
      <c r="H112" s="61">
        <f>SUMIF(CÍL!$A$3:$A$498,B112,CÍL!$C$3:$C$498)</f>
        <v>0.03469907407407407</v>
      </c>
      <c r="I112" s="61">
        <f t="shared" si="2"/>
        <v>0.03469907407407407</v>
      </c>
      <c r="J112" s="28">
        <v>44</v>
      </c>
      <c r="K112" s="25" t="s">
        <v>17</v>
      </c>
    </row>
    <row r="113" spans="1:13" ht="15" customHeight="1">
      <c r="A113" s="28">
        <v>4</v>
      </c>
      <c r="B113" s="25">
        <v>83</v>
      </c>
      <c r="C113" s="26" t="s">
        <v>394</v>
      </c>
      <c r="D113" s="26" t="s">
        <v>195</v>
      </c>
      <c r="E113" s="28">
        <v>1957</v>
      </c>
      <c r="F113" s="26" t="s">
        <v>395</v>
      </c>
      <c r="G113" s="61">
        <v>0</v>
      </c>
      <c r="H113" s="61">
        <f>SUMIF(CÍL!$A$3:$A$498,B113,CÍL!$C$3:$C$498)</f>
        <v>0.0347337962962963</v>
      </c>
      <c r="I113" s="61">
        <f t="shared" si="2"/>
        <v>0.0347337962962963</v>
      </c>
      <c r="J113" s="28">
        <v>45</v>
      </c>
      <c r="K113" s="25" t="s">
        <v>17</v>
      </c>
      <c r="M113" s="3"/>
    </row>
    <row r="114" spans="1:11" ht="15" customHeight="1">
      <c r="A114" s="28">
        <v>5</v>
      </c>
      <c r="B114" s="25">
        <v>24</v>
      </c>
      <c r="C114" s="26" t="s">
        <v>84</v>
      </c>
      <c r="D114" s="26" t="s">
        <v>78</v>
      </c>
      <c r="E114" s="28">
        <v>1958</v>
      </c>
      <c r="F114" s="26" t="s">
        <v>69</v>
      </c>
      <c r="G114" s="61">
        <v>0</v>
      </c>
      <c r="H114" s="61">
        <f>SUMIF(CÍL!$A$3:$A$498,B114,CÍL!$C$3:$C$498)</f>
        <v>0.03478009259259259</v>
      </c>
      <c r="I114" s="61">
        <f t="shared" si="2"/>
        <v>0.03478009259259259</v>
      </c>
      <c r="J114" s="28">
        <v>47</v>
      </c>
      <c r="K114" s="25" t="s">
        <v>17</v>
      </c>
    </row>
    <row r="115" spans="1:11" ht="15" customHeight="1">
      <c r="A115" s="28">
        <v>6</v>
      </c>
      <c r="B115" s="25">
        <v>101</v>
      </c>
      <c r="C115" s="26" t="s">
        <v>437</v>
      </c>
      <c r="D115" s="26" t="s">
        <v>196</v>
      </c>
      <c r="E115" s="28">
        <v>1954</v>
      </c>
      <c r="F115" s="26"/>
      <c r="G115" s="61">
        <v>0</v>
      </c>
      <c r="H115" s="61">
        <f>SUMIF(CÍL!$A$3:$A$498,B115,CÍL!$C$3:$C$498)</f>
        <v>0.03688657407407408</v>
      </c>
      <c r="I115" s="61">
        <f t="shared" si="2"/>
        <v>0.03688657407407408</v>
      </c>
      <c r="J115" s="28">
        <v>58</v>
      </c>
      <c r="K115" s="25" t="s">
        <v>17</v>
      </c>
    </row>
    <row r="116" spans="1:11" ht="15" customHeight="1">
      <c r="A116" s="28">
        <v>7</v>
      </c>
      <c r="B116" s="25">
        <v>18</v>
      </c>
      <c r="C116" s="26" t="s">
        <v>380</v>
      </c>
      <c r="D116" s="26" t="s">
        <v>419</v>
      </c>
      <c r="E116" s="28">
        <v>1960</v>
      </c>
      <c r="F116" s="26" t="s">
        <v>379</v>
      </c>
      <c r="G116" s="61">
        <v>0</v>
      </c>
      <c r="H116" s="61">
        <f>SUMIF(CÍL!$A$3:$A$498,B116,CÍL!$C$3:$C$498)</f>
        <v>0.045925925925925926</v>
      </c>
      <c r="I116" s="61">
        <f t="shared" si="2"/>
        <v>0.045925925925925926</v>
      </c>
      <c r="J116" s="28">
        <v>83</v>
      </c>
      <c r="K116" s="25" t="s">
        <v>17</v>
      </c>
    </row>
    <row r="117" spans="1:11" ht="15" customHeight="1">
      <c r="A117" s="28">
        <v>8</v>
      </c>
      <c r="B117" s="25">
        <v>95</v>
      </c>
      <c r="C117" s="26" t="s">
        <v>206</v>
      </c>
      <c r="D117" s="26" t="s">
        <v>87</v>
      </c>
      <c r="E117" s="28">
        <v>1955</v>
      </c>
      <c r="F117" s="26" t="s">
        <v>241</v>
      </c>
      <c r="G117" s="61">
        <v>0</v>
      </c>
      <c r="H117" s="61">
        <f>SUMIF(CÍL!$A$3:$A$498,B117,CÍL!$C$3:$C$498)</f>
        <v>0.04836805555555555</v>
      </c>
      <c r="I117" s="61">
        <f t="shared" si="2"/>
        <v>0.04836805555555555</v>
      </c>
      <c r="J117" s="28">
        <v>84</v>
      </c>
      <c r="K117" s="25" t="s">
        <v>17</v>
      </c>
    </row>
    <row r="118" spans="5:13" ht="15" customHeight="1">
      <c r="E118" s="114"/>
      <c r="G118" s="62"/>
      <c r="H118" s="62"/>
      <c r="I118" s="62"/>
      <c r="M118" s="3"/>
    </row>
    <row r="119" spans="1:11" s="8" customFormat="1" ht="45" customHeight="1" thickBot="1">
      <c r="A119" s="126"/>
      <c r="B119" s="70" t="str">
        <f>'[2]Kategorie'!B25</f>
        <v>Muži D, 60 - 69 let  (nar. 1952 - 1943)</v>
      </c>
      <c r="D119" s="16"/>
      <c r="E119" s="115"/>
      <c r="F119" s="16"/>
      <c r="G119" s="83"/>
      <c r="H119" s="16"/>
      <c r="I119" s="16"/>
      <c r="J119" s="83" t="s">
        <v>37</v>
      </c>
      <c r="K119" s="7"/>
    </row>
    <row r="120" spans="1:11" s="33" customFormat="1" ht="24.75" customHeight="1" thickBot="1">
      <c r="A120" s="243" t="s">
        <v>444</v>
      </c>
      <c r="B120" s="222" t="s">
        <v>445</v>
      </c>
      <c r="C120" s="227" t="s">
        <v>0</v>
      </c>
      <c r="D120" s="228"/>
      <c r="E120" s="224" t="s">
        <v>9</v>
      </c>
      <c r="F120" s="223" t="s">
        <v>14</v>
      </c>
      <c r="G120" s="225" t="s">
        <v>8</v>
      </c>
      <c r="H120" s="225" t="s">
        <v>26</v>
      </c>
      <c r="I120" s="225" t="s">
        <v>5</v>
      </c>
      <c r="J120" s="244" t="s">
        <v>446</v>
      </c>
      <c r="K120" s="226" t="s">
        <v>7</v>
      </c>
    </row>
    <row r="121" spans="5:13" ht="15" customHeight="1">
      <c r="E121" s="114"/>
      <c r="G121" s="62"/>
      <c r="H121" s="62"/>
      <c r="I121" s="62"/>
      <c r="M121" s="3"/>
    </row>
    <row r="122" spans="1:14" ht="15" customHeight="1">
      <c r="A122" s="28">
        <v>1</v>
      </c>
      <c r="B122" s="25">
        <v>46</v>
      </c>
      <c r="C122" s="26" t="s">
        <v>245</v>
      </c>
      <c r="D122" s="26" t="s">
        <v>62</v>
      </c>
      <c r="E122" s="28">
        <v>1947</v>
      </c>
      <c r="F122" s="26" t="s">
        <v>436</v>
      </c>
      <c r="G122" s="61">
        <v>0</v>
      </c>
      <c r="H122" s="61">
        <f>SUMIF(CÍL!$A$3:$A$498,B122,CÍL!$C$3:$C$498)</f>
        <v>0.03425925925925925</v>
      </c>
      <c r="I122" s="61">
        <f aca="true" t="shared" si="3" ref="I122:I128">H122-G122</f>
        <v>0.03425925925925925</v>
      </c>
      <c r="J122" s="28">
        <v>42</v>
      </c>
      <c r="K122" s="25" t="s">
        <v>18</v>
      </c>
      <c r="M122" s="120"/>
      <c r="N122" s="123"/>
    </row>
    <row r="123" spans="1:11" ht="15" customHeight="1">
      <c r="A123" s="28">
        <v>2</v>
      </c>
      <c r="B123" s="25">
        <v>34</v>
      </c>
      <c r="C123" s="26" t="s">
        <v>384</v>
      </c>
      <c r="D123" s="26" t="s">
        <v>385</v>
      </c>
      <c r="E123" s="28">
        <v>1950</v>
      </c>
      <c r="F123" s="26" t="s">
        <v>422</v>
      </c>
      <c r="G123" s="61">
        <v>0</v>
      </c>
      <c r="H123" s="61">
        <f>SUMIF(CÍL!$A$3:$A$498,B123,CÍL!$C$3:$C$498)</f>
        <v>0.03570601851851852</v>
      </c>
      <c r="I123" s="61">
        <f t="shared" si="3"/>
        <v>0.03570601851851852</v>
      </c>
      <c r="J123" s="28">
        <v>51</v>
      </c>
      <c r="K123" s="25" t="s">
        <v>18</v>
      </c>
    </row>
    <row r="124" spans="1:11" ht="15" customHeight="1">
      <c r="A124" s="28">
        <v>3</v>
      </c>
      <c r="B124" s="25">
        <v>47</v>
      </c>
      <c r="C124" s="26" t="s">
        <v>189</v>
      </c>
      <c r="D124" s="26" t="s">
        <v>57</v>
      </c>
      <c r="E124" s="28">
        <v>1951</v>
      </c>
      <c r="F124" s="26" t="s">
        <v>190</v>
      </c>
      <c r="G124" s="61">
        <v>0</v>
      </c>
      <c r="H124" s="61">
        <f>SUMIF(CÍL!$A$3:$A$498,B124,CÍL!$C$3:$C$498)</f>
        <v>0.036342592592592586</v>
      </c>
      <c r="I124" s="61">
        <f t="shared" si="3"/>
        <v>0.036342592592592586</v>
      </c>
      <c r="J124" s="28">
        <v>54</v>
      </c>
      <c r="K124" s="25" t="s">
        <v>18</v>
      </c>
    </row>
    <row r="125" spans="1:13" ht="15" customHeight="1">
      <c r="A125" s="28">
        <v>4</v>
      </c>
      <c r="B125" s="25">
        <v>38</v>
      </c>
      <c r="C125" s="26" t="s">
        <v>423</v>
      </c>
      <c r="D125" s="26" t="s">
        <v>65</v>
      </c>
      <c r="E125" s="28">
        <v>1951</v>
      </c>
      <c r="F125" s="26" t="s">
        <v>236</v>
      </c>
      <c r="G125" s="61">
        <v>0</v>
      </c>
      <c r="H125" s="61">
        <f>SUMIF(CÍL!$A$3:$A$498,B125,CÍL!$C$3:$C$498)</f>
        <v>0.03782407407407407</v>
      </c>
      <c r="I125" s="61">
        <f t="shared" si="3"/>
        <v>0.03782407407407407</v>
      </c>
      <c r="J125" s="28">
        <v>62</v>
      </c>
      <c r="K125" s="25" t="s">
        <v>18</v>
      </c>
      <c r="M125" s="3"/>
    </row>
    <row r="126" spans="1:14" ht="15" customHeight="1">
      <c r="A126" s="28">
        <v>5</v>
      </c>
      <c r="B126" s="25">
        <v>45</v>
      </c>
      <c r="C126" s="26" t="s">
        <v>424</v>
      </c>
      <c r="D126" s="26" t="s">
        <v>77</v>
      </c>
      <c r="E126" s="28">
        <v>1946</v>
      </c>
      <c r="F126" s="26" t="s">
        <v>194</v>
      </c>
      <c r="G126" s="61">
        <v>0</v>
      </c>
      <c r="H126" s="61">
        <f>SUMIF(CÍL!$A$3:$A$498,B126,CÍL!$C$3:$C$498)</f>
        <v>0.03827546296296296</v>
      </c>
      <c r="I126" s="61">
        <f t="shared" si="3"/>
        <v>0.03827546296296296</v>
      </c>
      <c r="J126" s="28">
        <v>65</v>
      </c>
      <c r="K126" s="25" t="s">
        <v>18</v>
      </c>
      <c r="M126" s="120"/>
      <c r="N126" s="123"/>
    </row>
    <row r="127" spans="1:11" ht="15" customHeight="1">
      <c r="A127" s="28">
        <v>6</v>
      </c>
      <c r="B127" s="25">
        <v>92</v>
      </c>
      <c r="C127" s="26" t="s">
        <v>425</v>
      </c>
      <c r="D127" s="26" t="s">
        <v>426</v>
      </c>
      <c r="E127" s="28">
        <v>1951</v>
      </c>
      <c r="F127" s="26" t="s">
        <v>427</v>
      </c>
      <c r="G127" s="61">
        <v>0</v>
      </c>
      <c r="H127" s="61">
        <f>SUMIF(CÍL!$A$3:$A$498,B127,CÍL!$C$3:$C$498)</f>
        <v>0.03885416666666666</v>
      </c>
      <c r="I127" s="61">
        <f t="shared" si="3"/>
        <v>0.03885416666666666</v>
      </c>
      <c r="J127" s="28">
        <v>67</v>
      </c>
      <c r="K127" s="25" t="s">
        <v>18</v>
      </c>
    </row>
    <row r="128" spans="1:11" ht="15" customHeight="1">
      <c r="A128" s="28">
        <v>7</v>
      </c>
      <c r="B128" s="25">
        <v>27</v>
      </c>
      <c r="C128" s="26" t="s">
        <v>368</v>
      </c>
      <c r="D128" s="26" t="s">
        <v>421</v>
      </c>
      <c r="E128" s="28">
        <v>1943</v>
      </c>
      <c r="F128" s="26" t="s">
        <v>72</v>
      </c>
      <c r="G128" s="61">
        <v>0</v>
      </c>
      <c r="H128" s="61">
        <f>SUMIF(CÍL!$A$3:$A$498,B128,CÍL!$C$3:$C$498)</f>
        <v>0.054143518518518514</v>
      </c>
      <c r="I128" s="61">
        <f t="shared" si="3"/>
        <v>0.054143518518518514</v>
      </c>
      <c r="J128" s="28">
        <v>85</v>
      </c>
      <c r="K128" s="25" t="s">
        <v>18</v>
      </c>
    </row>
    <row r="129" spans="7:13" ht="15" customHeight="1">
      <c r="G129" s="62"/>
      <c r="H129" s="62"/>
      <c r="I129" s="62"/>
      <c r="M129" s="3"/>
    </row>
    <row r="130" spans="1:11" s="8" customFormat="1" ht="45" customHeight="1" thickBot="1">
      <c r="A130" s="126"/>
      <c r="B130" s="70" t="str">
        <f>'[1]Kategorie'!B26</f>
        <v>Muži E, 70 - 79 let  (nar. 1942 - 1933)</v>
      </c>
      <c r="D130" s="16"/>
      <c r="E130" s="16"/>
      <c r="F130" s="16"/>
      <c r="G130" s="83"/>
      <c r="H130" s="16"/>
      <c r="I130" s="205"/>
      <c r="J130" s="206" t="s">
        <v>37</v>
      </c>
      <c r="K130" s="7"/>
    </row>
    <row r="131" spans="1:11" s="33" customFormat="1" ht="24.75" customHeight="1" thickBot="1">
      <c r="A131" s="243" t="s">
        <v>444</v>
      </c>
      <c r="B131" s="222" t="s">
        <v>445</v>
      </c>
      <c r="C131" s="227" t="s">
        <v>0</v>
      </c>
      <c r="D131" s="228"/>
      <c r="E131" s="224" t="s">
        <v>9</v>
      </c>
      <c r="F131" s="223" t="s">
        <v>14</v>
      </c>
      <c r="G131" s="225" t="s">
        <v>8</v>
      </c>
      <c r="H131" s="225" t="s">
        <v>26</v>
      </c>
      <c r="I131" s="225" t="s">
        <v>5</v>
      </c>
      <c r="J131" s="244" t="s">
        <v>446</v>
      </c>
      <c r="K131" s="226" t="s">
        <v>7</v>
      </c>
    </row>
    <row r="132" spans="5:13" ht="15" customHeight="1">
      <c r="E132" s="114"/>
      <c r="G132" s="62"/>
      <c r="H132" s="62"/>
      <c r="I132" s="62"/>
      <c r="M132" s="3"/>
    </row>
    <row r="133" spans="1:11" ht="15" customHeight="1">
      <c r="A133" s="28">
        <v>1</v>
      </c>
      <c r="B133" s="25">
        <v>31</v>
      </c>
      <c r="C133" s="26" t="s">
        <v>187</v>
      </c>
      <c r="D133" s="26" t="s">
        <v>61</v>
      </c>
      <c r="E133" s="28">
        <v>1941</v>
      </c>
      <c r="F133" s="26" t="s">
        <v>71</v>
      </c>
      <c r="G133" s="61">
        <v>0</v>
      </c>
      <c r="H133" s="61">
        <f>SUMIF(CÍL!$A$3:$A$498,B133,CÍL!$C$3:$C$498)</f>
        <v>0.03796296296296296</v>
      </c>
      <c r="I133" s="61">
        <f>H133-G133</f>
        <v>0.03796296296296296</v>
      </c>
      <c r="J133" s="28">
        <v>63</v>
      </c>
      <c r="K133" s="25" t="s">
        <v>32</v>
      </c>
    </row>
    <row r="134" spans="1:13" ht="15" customHeight="1">
      <c r="A134" s="28">
        <v>2</v>
      </c>
      <c r="B134" s="25">
        <v>43</v>
      </c>
      <c r="C134" s="26" t="s">
        <v>192</v>
      </c>
      <c r="D134" s="26" t="s">
        <v>193</v>
      </c>
      <c r="E134" s="28">
        <v>1941</v>
      </c>
      <c r="F134" s="26" t="s">
        <v>194</v>
      </c>
      <c r="G134" s="61">
        <v>0</v>
      </c>
      <c r="H134" s="61">
        <f>SUMIF(CÍL!$A$3:$A$498,B134,CÍL!$C$3:$C$498)</f>
        <v>0.04141203703703704</v>
      </c>
      <c r="I134" s="61">
        <f>H134-G134</f>
        <v>0.04141203703703704</v>
      </c>
      <c r="J134" s="28">
        <v>74</v>
      </c>
      <c r="K134" s="25" t="s">
        <v>32</v>
      </c>
      <c r="M134" s="3"/>
    </row>
    <row r="135" spans="1:13" ht="15" customHeight="1">
      <c r="A135" s="37"/>
      <c r="B135" s="38"/>
      <c r="C135" s="39"/>
      <c r="D135" s="39"/>
      <c r="E135" s="40"/>
      <c r="F135" s="39"/>
      <c r="G135" s="249"/>
      <c r="H135" s="249"/>
      <c r="I135" s="249"/>
      <c r="J135" s="37"/>
      <c r="K135" s="38"/>
      <c r="M135" s="3"/>
    </row>
    <row r="136" spans="1:11" s="8" customFormat="1" ht="45" customHeight="1" hidden="1">
      <c r="A136" s="126"/>
      <c r="B136" s="70" t="str">
        <f>'[1]Kategorie'!B27</f>
        <v>Muži F, nad 80 let  (nar. 1932 a starší)</v>
      </c>
      <c r="D136" s="16"/>
      <c r="E136" s="16"/>
      <c r="F136" s="16"/>
      <c r="G136" s="83"/>
      <c r="H136" s="16"/>
      <c r="I136" s="205"/>
      <c r="J136" s="206" t="s">
        <v>108</v>
      </c>
      <c r="K136" s="7"/>
    </row>
    <row r="137" spans="1:11" s="33" customFormat="1" ht="24.75" customHeight="1" hidden="1">
      <c r="A137" s="127" t="s">
        <v>21</v>
      </c>
      <c r="B137" s="29" t="s">
        <v>22</v>
      </c>
      <c r="C137" s="53" t="s">
        <v>0</v>
      </c>
      <c r="D137" s="52"/>
      <c r="E137" s="30" t="s">
        <v>9</v>
      </c>
      <c r="F137" s="31" t="s">
        <v>14</v>
      </c>
      <c r="G137" s="32" t="s">
        <v>8</v>
      </c>
      <c r="H137" s="32" t="s">
        <v>26</v>
      </c>
      <c r="I137" s="32" t="s">
        <v>5</v>
      </c>
      <c r="J137" s="127" t="s">
        <v>6</v>
      </c>
      <c r="K137" s="29" t="s">
        <v>7</v>
      </c>
    </row>
    <row r="138" spans="5:13" ht="15" customHeight="1" hidden="1">
      <c r="E138" s="114"/>
      <c r="G138" s="62"/>
      <c r="H138" s="62"/>
      <c r="I138" s="62"/>
      <c r="M138" s="3"/>
    </row>
    <row r="139" spans="1:11" ht="15" customHeight="1" hidden="1">
      <c r="A139" s="28"/>
      <c r="B139" s="25"/>
      <c r="C139" s="26"/>
      <c r="D139" s="26"/>
      <c r="E139" s="28"/>
      <c r="F139" s="26"/>
      <c r="G139" s="61">
        <v>0</v>
      </c>
      <c r="H139" s="61">
        <f>SUMIF(CÍL!$A$3:$A$498,B139,CÍL!$C$3:$C$498)</f>
        <v>0</v>
      </c>
      <c r="I139" s="61">
        <f>H139-G139</f>
        <v>0</v>
      </c>
      <c r="J139" s="28"/>
      <c r="K139" s="25" t="s">
        <v>31</v>
      </c>
    </row>
    <row r="140" spans="1:11" ht="15" customHeight="1" hidden="1">
      <c r="A140" s="28"/>
      <c r="B140" s="25"/>
      <c r="C140" s="26"/>
      <c r="D140" s="26"/>
      <c r="E140" s="28"/>
      <c r="F140" s="26"/>
      <c r="G140" s="61">
        <v>0</v>
      </c>
      <c r="H140" s="61">
        <f>SUMIF(CÍL!$A$3:$A$498,B140,CÍL!$C$3:$C$498)</f>
        <v>0</v>
      </c>
      <c r="I140" s="61">
        <f>H140-G140</f>
        <v>0</v>
      </c>
      <c r="J140" s="28"/>
      <c r="K140" s="25" t="s">
        <v>31</v>
      </c>
    </row>
    <row r="141" spans="1:13" ht="15" customHeight="1" hidden="1">
      <c r="A141" s="28"/>
      <c r="B141" s="25"/>
      <c r="C141" s="26"/>
      <c r="D141" s="26"/>
      <c r="E141" s="28"/>
      <c r="F141" s="26"/>
      <c r="G141" s="61">
        <v>0</v>
      </c>
      <c r="H141" s="61">
        <f>SUMIF(CÍL!$A$3:$A$498,B141,CÍL!$C$3:$C$498)</f>
        <v>0</v>
      </c>
      <c r="I141" s="61">
        <f>H141-G141</f>
        <v>0</v>
      </c>
      <c r="J141" s="28"/>
      <c r="K141" s="25" t="s">
        <v>31</v>
      </c>
      <c r="M141" s="3"/>
    </row>
    <row r="142" spans="1:11" ht="15" customHeight="1" hidden="1">
      <c r="A142" s="28"/>
      <c r="B142" s="25"/>
      <c r="C142" s="26"/>
      <c r="D142" s="26"/>
      <c r="E142" s="28"/>
      <c r="F142" s="26"/>
      <c r="G142" s="61">
        <v>0</v>
      </c>
      <c r="H142" s="61">
        <f>SUMIF(CÍL!$A$3:$A$498,B142,CÍL!$C$3:$C$498)</f>
        <v>0</v>
      </c>
      <c r="I142" s="61">
        <f>H142-G142</f>
        <v>0</v>
      </c>
      <c r="J142" s="28"/>
      <c r="K142" s="25" t="s">
        <v>31</v>
      </c>
    </row>
    <row r="143" spans="1:14" ht="15" customHeight="1" hidden="1">
      <c r="A143" s="28"/>
      <c r="B143" s="25"/>
      <c r="C143" s="26"/>
      <c r="D143" s="26"/>
      <c r="E143" s="28"/>
      <c r="F143" s="26"/>
      <c r="G143" s="61">
        <v>0</v>
      </c>
      <c r="H143" s="61">
        <f>SUMIF(CÍL!$A$3:$A$498,B143,CÍL!$C$3:$C$498)</f>
        <v>0</v>
      </c>
      <c r="I143" s="61">
        <f>H143-G143</f>
        <v>0</v>
      </c>
      <c r="J143" s="28"/>
      <c r="K143" s="25" t="s">
        <v>31</v>
      </c>
      <c r="M143" s="120"/>
      <c r="N143" s="123"/>
    </row>
    <row r="144" spans="1:12" s="181" customFormat="1" ht="15" customHeight="1" hidden="1">
      <c r="A144" s="229"/>
      <c r="B144" s="230"/>
      <c r="C144" s="231"/>
      <c r="D144" s="231"/>
      <c r="E144" s="232"/>
      <c r="F144" s="231"/>
      <c r="G144" s="233"/>
      <c r="H144" s="233"/>
      <c r="I144" s="233"/>
      <c r="J144" s="229"/>
      <c r="K144" s="230"/>
      <c r="L144" s="42"/>
    </row>
    <row r="145" spans="1:11" s="8" customFormat="1" ht="45" customHeight="1" thickBot="1">
      <c r="A145" s="126"/>
      <c r="B145" s="70" t="str">
        <f>'[1]Kategorie'!B16</f>
        <v>Juniorky, do 19 let  (nar. 1993 a mladší)</v>
      </c>
      <c r="D145" s="16"/>
      <c r="E145" s="16"/>
      <c r="F145" s="16"/>
      <c r="G145" s="83"/>
      <c r="H145" s="16"/>
      <c r="I145" s="205"/>
      <c r="J145" s="206" t="s">
        <v>108</v>
      </c>
      <c r="K145" s="7"/>
    </row>
    <row r="146" spans="1:11" s="33" customFormat="1" ht="24.75" customHeight="1" thickBot="1">
      <c r="A146" s="243" t="s">
        <v>444</v>
      </c>
      <c r="B146" s="222" t="s">
        <v>445</v>
      </c>
      <c r="C146" s="227" t="s">
        <v>0</v>
      </c>
      <c r="D146" s="228"/>
      <c r="E146" s="224" t="s">
        <v>9</v>
      </c>
      <c r="F146" s="223" t="s">
        <v>14</v>
      </c>
      <c r="G146" s="225" t="s">
        <v>8</v>
      </c>
      <c r="H146" s="225" t="s">
        <v>26</v>
      </c>
      <c r="I146" s="225" t="s">
        <v>5</v>
      </c>
      <c r="J146" s="244" t="s">
        <v>446</v>
      </c>
      <c r="K146" s="226" t="s">
        <v>7</v>
      </c>
    </row>
    <row r="147" spans="2:13" ht="15" customHeight="1">
      <c r="B147" s="110"/>
      <c r="C147" s="117"/>
      <c r="D147" s="117"/>
      <c r="E147" s="113"/>
      <c r="F147" s="117"/>
      <c r="G147" s="112"/>
      <c r="H147" s="112"/>
      <c r="I147" s="112"/>
      <c r="J147" s="128"/>
      <c r="K147" s="110"/>
      <c r="M147" s="3"/>
    </row>
    <row r="148" spans="1:11" ht="15" customHeight="1">
      <c r="A148" s="28">
        <v>1</v>
      </c>
      <c r="B148" s="25">
        <v>21</v>
      </c>
      <c r="C148" s="26" t="s">
        <v>163</v>
      </c>
      <c r="D148" s="26" t="s">
        <v>134</v>
      </c>
      <c r="E148" s="28">
        <v>2000</v>
      </c>
      <c r="F148" s="117" t="s">
        <v>171</v>
      </c>
      <c r="G148" s="61">
        <v>0.00625</v>
      </c>
      <c r="H148" s="61">
        <f>SUMIF(CÍL!$A$3:$A$498,B148,CÍL!$C$3:$C$498)</f>
        <v>0.027928240740740743</v>
      </c>
      <c r="I148" s="61">
        <f>H148-G148</f>
        <v>0.02167824074074074</v>
      </c>
      <c r="J148" s="28">
        <v>1</v>
      </c>
      <c r="K148" s="25" t="s">
        <v>97</v>
      </c>
    </row>
    <row r="149" spans="7:13" ht="15" customHeight="1">
      <c r="G149" s="62"/>
      <c r="H149" s="62"/>
      <c r="I149" s="62"/>
      <c r="M149" s="3"/>
    </row>
    <row r="150" spans="1:11" s="8" customFormat="1" ht="45" customHeight="1" thickBot="1">
      <c r="A150" s="126"/>
      <c r="B150" s="70" t="str">
        <f>'[1]Kategorie'!B17</f>
        <v>Ženy A, 20 - 34 let  (nar. 1992 - 1978)</v>
      </c>
      <c r="D150" s="16"/>
      <c r="E150" s="16"/>
      <c r="F150" s="16"/>
      <c r="G150" s="83"/>
      <c r="H150" s="16"/>
      <c r="I150" s="16"/>
      <c r="J150" s="83" t="s">
        <v>37</v>
      </c>
      <c r="K150" s="7"/>
    </row>
    <row r="151" spans="1:11" s="33" customFormat="1" ht="24.75" customHeight="1" thickBot="1">
      <c r="A151" s="243" t="s">
        <v>444</v>
      </c>
      <c r="B151" s="222" t="s">
        <v>445</v>
      </c>
      <c r="C151" s="227" t="s">
        <v>0</v>
      </c>
      <c r="D151" s="228"/>
      <c r="E151" s="224" t="s">
        <v>9</v>
      </c>
      <c r="F151" s="223" t="s">
        <v>14</v>
      </c>
      <c r="G151" s="225" t="s">
        <v>8</v>
      </c>
      <c r="H151" s="225" t="s">
        <v>26</v>
      </c>
      <c r="I151" s="225" t="s">
        <v>5</v>
      </c>
      <c r="J151" s="244" t="s">
        <v>446</v>
      </c>
      <c r="K151" s="226" t="s">
        <v>7</v>
      </c>
    </row>
    <row r="152" spans="5:13" ht="15" customHeight="1">
      <c r="E152" s="114"/>
      <c r="G152" s="62"/>
      <c r="H152" s="62"/>
      <c r="I152" s="62"/>
      <c r="M152" s="3"/>
    </row>
    <row r="153" spans="1:11" ht="15" customHeight="1">
      <c r="A153" s="28">
        <v>1</v>
      </c>
      <c r="B153" s="25">
        <v>53</v>
      </c>
      <c r="C153" s="26" t="s">
        <v>90</v>
      </c>
      <c r="D153" s="26" t="s">
        <v>91</v>
      </c>
      <c r="E153" s="28">
        <v>1979</v>
      </c>
      <c r="F153" s="26" t="s">
        <v>86</v>
      </c>
      <c r="G153" s="61">
        <v>0</v>
      </c>
      <c r="H153" s="61">
        <f>SUMIF(CÍL!$A$3:$A$498,B153,CÍL!$C$3:$C$498)</f>
        <v>0.031064814814814812</v>
      </c>
      <c r="I153" s="61">
        <f>H153-G153</f>
        <v>0.031064814814814812</v>
      </c>
      <c r="J153" s="28">
        <v>23</v>
      </c>
      <c r="K153" s="25" t="s">
        <v>19</v>
      </c>
    </row>
    <row r="154" spans="1:11" ht="15" customHeight="1">
      <c r="A154" s="28">
        <v>2</v>
      </c>
      <c r="B154" s="25">
        <v>60</v>
      </c>
      <c r="C154" s="26" t="s">
        <v>201</v>
      </c>
      <c r="D154" s="26" t="s">
        <v>202</v>
      </c>
      <c r="E154" s="28">
        <v>1985</v>
      </c>
      <c r="F154" s="26" t="s">
        <v>69</v>
      </c>
      <c r="G154" s="61">
        <v>0</v>
      </c>
      <c r="H154" s="61">
        <f>SUMIF(CÍL!$A$3:$A$498,B154,CÍL!$C$3:$C$498)</f>
        <v>0.03337962962962963</v>
      </c>
      <c r="I154" s="61">
        <f>H154-G154</f>
        <v>0.03337962962962963</v>
      </c>
      <c r="J154" s="28">
        <v>37</v>
      </c>
      <c r="K154" s="25" t="s">
        <v>19</v>
      </c>
    </row>
    <row r="155" spans="1:14" ht="15" customHeight="1">
      <c r="A155" s="28">
        <v>3</v>
      </c>
      <c r="B155" s="25">
        <v>91</v>
      </c>
      <c r="C155" s="26" t="s">
        <v>217</v>
      </c>
      <c r="D155" s="26" t="s">
        <v>89</v>
      </c>
      <c r="E155" s="28">
        <v>1991</v>
      </c>
      <c r="F155" s="26" t="s">
        <v>73</v>
      </c>
      <c r="G155" s="61">
        <v>0</v>
      </c>
      <c r="H155" s="61">
        <f>SUMIF(CÍL!$A$3:$A$498,B155,CÍL!$C$3:$C$498)</f>
        <v>0.038935185185185184</v>
      </c>
      <c r="I155" s="61">
        <f>H155-G155</f>
        <v>0.038935185185185184</v>
      </c>
      <c r="J155" s="28">
        <v>68</v>
      </c>
      <c r="K155" s="25" t="s">
        <v>19</v>
      </c>
      <c r="M155" s="120"/>
      <c r="N155" s="123"/>
    </row>
    <row r="156" spans="1:11" ht="15" customHeight="1">
      <c r="A156" s="28">
        <v>4</v>
      </c>
      <c r="B156" s="25">
        <v>52</v>
      </c>
      <c r="C156" s="26" t="s">
        <v>358</v>
      </c>
      <c r="D156" s="26" t="s">
        <v>133</v>
      </c>
      <c r="E156" s="28">
        <v>1980</v>
      </c>
      <c r="F156" s="26" t="s">
        <v>73</v>
      </c>
      <c r="G156" s="61">
        <v>0</v>
      </c>
      <c r="H156" s="61">
        <f>SUMIF(CÍL!$A$3:$A$498,B156,CÍL!$C$3:$C$498)</f>
        <v>0.04310185185185185</v>
      </c>
      <c r="I156" s="61">
        <f>H156-G156</f>
        <v>0.04310185185185185</v>
      </c>
      <c r="J156" s="28">
        <v>75</v>
      </c>
      <c r="K156" s="25" t="s">
        <v>19</v>
      </c>
    </row>
    <row r="157" spans="1:11" ht="15" customHeight="1">
      <c r="A157" s="28">
        <v>5</v>
      </c>
      <c r="B157" s="25">
        <v>94</v>
      </c>
      <c r="C157" s="26" t="s">
        <v>177</v>
      </c>
      <c r="D157" s="26" t="s">
        <v>92</v>
      </c>
      <c r="E157" s="28">
        <v>1983</v>
      </c>
      <c r="F157" s="26" t="s">
        <v>178</v>
      </c>
      <c r="G157" s="61">
        <v>0</v>
      </c>
      <c r="H157" s="61">
        <f>SUMIF(CÍL!$A$3:$A$498,B157,CÍL!$C$3:$C$498)</f>
        <v>0.04193287037037037</v>
      </c>
      <c r="I157" s="61">
        <f>H157-G157</f>
        <v>0.04193287037037037</v>
      </c>
      <c r="J157" s="28">
        <v>78</v>
      </c>
      <c r="K157" s="25" t="s">
        <v>19</v>
      </c>
    </row>
    <row r="158" spans="7:13" ht="15" customHeight="1">
      <c r="G158" s="62"/>
      <c r="H158" s="62"/>
      <c r="I158" s="62"/>
      <c r="M158" s="3"/>
    </row>
    <row r="159" spans="1:11" s="8" customFormat="1" ht="45" customHeight="1" thickBot="1">
      <c r="A159" s="126"/>
      <c r="B159" s="70" t="str">
        <f>'[1]Kategorie'!B18</f>
        <v>Ženy B, 35 - 44 let  (nar. 1977 - 1968)</v>
      </c>
      <c r="D159" s="16"/>
      <c r="E159" s="16"/>
      <c r="F159" s="16"/>
      <c r="G159" s="83"/>
      <c r="H159" s="16"/>
      <c r="I159" s="16"/>
      <c r="J159" s="83" t="s">
        <v>37</v>
      </c>
      <c r="K159" s="7"/>
    </row>
    <row r="160" spans="1:11" s="33" customFormat="1" ht="24.75" customHeight="1" thickBot="1">
      <c r="A160" s="243" t="s">
        <v>444</v>
      </c>
      <c r="B160" s="222" t="s">
        <v>445</v>
      </c>
      <c r="C160" s="227" t="s">
        <v>0</v>
      </c>
      <c r="D160" s="228"/>
      <c r="E160" s="224" t="s">
        <v>9</v>
      </c>
      <c r="F160" s="223" t="s">
        <v>14</v>
      </c>
      <c r="G160" s="225" t="s">
        <v>8</v>
      </c>
      <c r="H160" s="225" t="s">
        <v>26</v>
      </c>
      <c r="I160" s="225" t="s">
        <v>5</v>
      </c>
      <c r="J160" s="244" t="s">
        <v>446</v>
      </c>
      <c r="K160" s="226" t="s">
        <v>7</v>
      </c>
    </row>
    <row r="161" spans="5:13" ht="15" customHeight="1">
      <c r="E161" s="114"/>
      <c r="G161" s="62"/>
      <c r="H161" s="62"/>
      <c r="I161" s="62"/>
      <c r="M161" s="3"/>
    </row>
    <row r="162" spans="1:11" ht="15" customHeight="1">
      <c r="A162" s="28">
        <v>1</v>
      </c>
      <c r="B162" s="25">
        <v>51</v>
      </c>
      <c r="C162" s="26" t="s">
        <v>210</v>
      </c>
      <c r="D162" s="26" t="s">
        <v>243</v>
      </c>
      <c r="E162" s="28">
        <v>1972</v>
      </c>
      <c r="F162" s="26" t="s">
        <v>244</v>
      </c>
      <c r="G162" s="61">
        <v>0</v>
      </c>
      <c r="H162" s="61">
        <f>SUMIF(CÍL!$A$3:$A$498,B162,CÍL!$C$3:$C$498)</f>
        <v>0.028761574074074075</v>
      </c>
      <c r="I162" s="61">
        <f>H162-G162</f>
        <v>0.028761574074074075</v>
      </c>
      <c r="J162" s="28">
        <v>6</v>
      </c>
      <c r="K162" s="25" t="s">
        <v>20</v>
      </c>
    </row>
    <row r="163" spans="1:13" ht="15" customHeight="1">
      <c r="A163" s="28">
        <v>2</v>
      </c>
      <c r="B163" s="25">
        <v>73</v>
      </c>
      <c r="C163" s="26" t="s">
        <v>362</v>
      </c>
      <c r="D163" s="26" t="s">
        <v>89</v>
      </c>
      <c r="E163" s="28">
        <v>1969</v>
      </c>
      <c r="F163" s="26" t="s">
        <v>363</v>
      </c>
      <c r="G163" s="61">
        <v>0</v>
      </c>
      <c r="H163" s="61">
        <f>SUMIF(CÍL!$A$3:$A$498,B163,CÍL!$C$3:$C$498)</f>
        <v>0.03237268518518519</v>
      </c>
      <c r="I163" s="61">
        <f>H163-G163</f>
        <v>0.03237268518518519</v>
      </c>
      <c r="J163" s="28">
        <v>28</v>
      </c>
      <c r="K163" s="25" t="s">
        <v>20</v>
      </c>
      <c r="M163" s="3"/>
    </row>
    <row r="164" spans="1:11" ht="15" customHeight="1">
      <c r="A164" s="28">
        <v>3</v>
      </c>
      <c r="B164" s="25">
        <v>56</v>
      </c>
      <c r="C164" s="26" t="s">
        <v>359</v>
      </c>
      <c r="D164" s="26" t="s">
        <v>133</v>
      </c>
      <c r="E164" s="28">
        <v>1976</v>
      </c>
      <c r="F164" s="26" t="s">
        <v>360</v>
      </c>
      <c r="G164" s="61">
        <v>0</v>
      </c>
      <c r="H164" s="61">
        <f>SUMIF(CÍL!$A$3:$A$498,B164,CÍL!$C$3:$C$498)</f>
        <v>0.035104166666666665</v>
      </c>
      <c r="I164" s="61">
        <f>H164-G164</f>
        <v>0.035104166666666665</v>
      </c>
      <c r="J164" s="28">
        <v>49</v>
      </c>
      <c r="K164" s="25" t="s">
        <v>20</v>
      </c>
    </row>
    <row r="165" spans="1:14" ht="15" customHeight="1">
      <c r="A165" s="28">
        <v>4</v>
      </c>
      <c r="B165" s="25">
        <v>79</v>
      </c>
      <c r="C165" s="26" t="s">
        <v>249</v>
      </c>
      <c r="D165" s="26" t="s">
        <v>200</v>
      </c>
      <c r="E165" s="28">
        <v>1973</v>
      </c>
      <c r="F165" s="26" t="s">
        <v>76</v>
      </c>
      <c r="G165" s="61">
        <v>0</v>
      </c>
      <c r="H165" s="61">
        <f>SUMIF(CÍL!$A$3:$A$498,B165,CÍL!$C$3:$C$498)</f>
        <v>0.035277777777777776</v>
      </c>
      <c r="I165" s="61">
        <f>H165-G165</f>
        <v>0.035277777777777776</v>
      </c>
      <c r="J165" s="28">
        <v>50</v>
      </c>
      <c r="K165" s="25" t="s">
        <v>20</v>
      </c>
      <c r="M165" s="120"/>
      <c r="N165" s="123"/>
    </row>
    <row r="166" spans="1:11" ht="15" customHeight="1">
      <c r="A166" s="28">
        <v>5</v>
      </c>
      <c r="B166" s="25">
        <v>54</v>
      </c>
      <c r="C166" s="26" t="s">
        <v>361</v>
      </c>
      <c r="D166" s="26" t="s">
        <v>199</v>
      </c>
      <c r="E166" s="28">
        <v>1971</v>
      </c>
      <c r="F166" s="26" t="s">
        <v>369</v>
      </c>
      <c r="G166" s="61">
        <v>0</v>
      </c>
      <c r="H166" s="61">
        <f>SUMIF(CÍL!$A$3:$A$498,B166,CÍL!$C$3:$C$498)</f>
        <v>0.03699074074074074</v>
      </c>
      <c r="I166" s="61">
        <f>H166-G166</f>
        <v>0.03699074074074074</v>
      </c>
      <c r="J166" s="28">
        <v>59</v>
      </c>
      <c r="K166" s="25" t="s">
        <v>20</v>
      </c>
    </row>
    <row r="167" spans="7:13" ht="15" customHeight="1">
      <c r="G167" s="62"/>
      <c r="H167" s="62"/>
      <c r="I167" s="62"/>
      <c r="M167" s="3"/>
    </row>
    <row r="168" spans="1:11" s="8" customFormat="1" ht="45" customHeight="1" thickBot="1">
      <c r="A168" s="126"/>
      <c r="B168" s="70" t="str">
        <f>'[1]Kategorie'!B19</f>
        <v>Ženy C, 45 - 54 let  (nar. 1967 - 1958)</v>
      </c>
      <c r="D168" s="16"/>
      <c r="E168" s="16"/>
      <c r="F168" s="16"/>
      <c r="G168" s="83"/>
      <c r="H168" s="16"/>
      <c r="I168" s="16"/>
      <c r="J168" s="83" t="s">
        <v>37</v>
      </c>
      <c r="K168" s="7"/>
    </row>
    <row r="169" spans="1:11" s="33" customFormat="1" ht="24.75" customHeight="1" thickBot="1">
      <c r="A169" s="243" t="s">
        <v>444</v>
      </c>
      <c r="B169" s="222" t="s">
        <v>445</v>
      </c>
      <c r="C169" s="227" t="s">
        <v>0</v>
      </c>
      <c r="D169" s="228"/>
      <c r="E169" s="224" t="s">
        <v>9</v>
      </c>
      <c r="F169" s="223" t="s">
        <v>14</v>
      </c>
      <c r="G169" s="225" t="s">
        <v>8</v>
      </c>
      <c r="H169" s="225" t="s">
        <v>26</v>
      </c>
      <c r="I169" s="225" t="s">
        <v>5</v>
      </c>
      <c r="J169" s="244" t="s">
        <v>446</v>
      </c>
      <c r="K169" s="226" t="s">
        <v>7</v>
      </c>
    </row>
    <row r="170" spans="5:13" ht="15" customHeight="1">
      <c r="E170" s="114"/>
      <c r="G170" s="62"/>
      <c r="H170" s="62"/>
      <c r="I170" s="62"/>
      <c r="M170" s="3"/>
    </row>
    <row r="171" spans="1:11" ht="15" customHeight="1">
      <c r="A171" s="28">
        <v>1</v>
      </c>
      <c r="B171" s="25">
        <v>76</v>
      </c>
      <c r="C171" s="26" t="s">
        <v>366</v>
      </c>
      <c r="D171" s="26" t="s">
        <v>202</v>
      </c>
      <c r="E171" s="28">
        <v>1965</v>
      </c>
      <c r="F171" s="26" t="s">
        <v>367</v>
      </c>
      <c r="G171" s="61">
        <v>0</v>
      </c>
      <c r="H171" s="61">
        <f>SUMIF(CÍL!$A$3:$A$498,B171,CÍL!$C$3:$C$498)</f>
        <v>0.03418981481481481</v>
      </c>
      <c r="I171" s="61">
        <f>H171-G171</f>
        <v>0.03418981481481481</v>
      </c>
      <c r="J171" s="28">
        <v>40</v>
      </c>
      <c r="K171" s="25" t="s">
        <v>33</v>
      </c>
    </row>
    <row r="172" spans="1:11" ht="15" customHeight="1">
      <c r="A172" s="28">
        <v>2</v>
      </c>
      <c r="B172" s="25">
        <v>65</v>
      </c>
      <c r="C172" s="26" t="s">
        <v>365</v>
      </c>
      <c r="D172" s="26" t="s">
        <v>202</v>
      </c>
      <c r="E172" s="28">
        <v>1967</v>
      </c>
      <c r="F172" s="26"/>
      <c r="G172" s="61">
        <v>0</v>
      </c>
      <c r="H172" s="61">
        <f>SUMIF(CÍL!$A$3:$A$498,B172,CÍL!$C$3:$C$498)</f>
        <v>0.03818287037037037</v>
      </c>
      <c r="I172" s="61">
        <f>H172-G172</f>
        <v>0.03818287037037037</v>
      </c>
      <c r="J172" s="28">
        <v>64</v>
      </c>
      <c r="K172" s="25" t="s">
        <v>33</v>
      </c>
    </row>
    <row r="173" spans="1:11" ht="15" customHeight="1">
      <c r="A173" s="28">
        <v>3</v>
      </c>
      <c r="B173" s="25">
        <v>40</v>
      </c>
      <c r="C173" s="26" t="s">
        <v>198</v>
      </c>
      <c r="D173" s="26" t="s">
        <v>92</v>
      </c>
      <c r="E173" s="28">
        <v>1964</v>
      </c>
      <c r="F173" s="26" t="s">
        <v>73</v>
      </c>
      <c r="G173" s="61">
        <v>0</v>
      </c>
      <c r="H173" s="61">
        <f>SUMIF(CÍL!$A$3:$A$498,B173,CÍL!$C$3:$C$498)</f>
        <v>0.03861111111111111</v>
      </c>
      <c r="I173" s="61">
        <f>H173-G173</f>
        <v>0.03861111111111111</v>
      </c>
      <c r="J173" s="28">
        <v>66</v>
      </c>
      <c r="K173" s="25" t="s">
        <v>33</v>
      </c>
    </row>
    <row r="174" spans="1:13" ht="15" customHeight="1">
      <c r="A174" s="28">
        <v>4</v>
      </c>
      <c r="B174" s="25">
        <v>77</v>
      </c>
      <c r="C174" s="26" t="s">
        <v>93</v>
      </c>
      <c r="D174" s="26" t="s">
        <v>92</v>
      </c>
      <c r="E174" s="28">
        <v>1964</v>
      </c>
      <c r="F174" s="26" t="s">
        <v>364</v>
      </c>
      <c r="G174" s="61">
        <v>0</v>
      </c>
      <c r="H174" s="61">
        <f>SUMIF(CÍL!$A$3:$A$498,B174,CÍL!$C$3:$C$498)</f>
        <v>0.040486111111111105</v>
      </c>
      <c r="I174" s="61">
        <f>H174-G174</f>
        <v>0.040486111111111105</v>
      </c>
      <c r="J174" s="28">
        <v>73</v>
      </c>
      <c r="K174" s="25" t="s">
        <v>33</v>
      </c>
      <c r="M174" s="3"/>
    </row>
    <row r="175" spans="5:13" ht="15" customHeight="1">
      <c r="E175" s="114"/>
      <c r="G175" s="62"/>
      <c r="H175" s="62"/>
      <c r="I175" s="62"/>
      <c r="M175" s="3"/>
    </row>
    <row r="176" spans="1:11" s="8" customFormat="1" ht="45" customHeight="1" thickBot="1">
      <c r="A176" s="126"/>
      <c r="B176" s="70" t="str">
        <f>'[1]Kategorie'!B20</f>
        <v>Ženy D, nad 55 let  (nar. 1957 a starší)</v>
      </c>
      <c r="D176" s="16"/>
      <c r="E176" s="16"/>
      <c r="F176" s="16"/>
      <c r="G176" s="83"/>
      <c r="H176" s="16"/>
      <c r="I176" s="205"/>
      <c r="J176" s="206" t="s">
        <v>37</v>
      </c>
      <c r="K176" s="7"/>
    </row>
    <row r="177" spans="1:11" s="33" customFormat="1" ht="24.75" customHeight="1" thickBot="1">
      <c r="A177" s="243" t="s">
        <v>444</v>
      </c>
      <c r="B177" s="222" t="s">
        <v>445</v>
      </c>
      <c r="C177" s="227" t="s">
        <v>0</v>
      </c>
      <c r="D177" s="228"/>
      <c r="E177" s="224" t="s">
        <v>9</v>
      </c>
      <c r="F177" s="223" t="s">
        <v>14</v>
      </c>
      <c r="G177" s="225" t="s">
        <v>8</v>
      </c>
      <c r="H177" s="225" t="s">
        <v>26</v>
      </c>
      <c r="I177" s="225" t="s">
        <v>5</v>
      </c>
      <c r="J177" s="244" t="s">
        <v>446</v>
      </c>
      <c r="K177" s="226" t="s">
        <v>7</v>
      </c>
    </row>
    <row r="178" spans="5:13" ht="15" customHeight="1">
      <c r="E178" s="114"/>
      <c r="G178" s="62"/>
      <c r="H178" s="62"/>
      <c r="I178" s="62"/>
      <c r="M178" s="3"/>
    </row>
    <row r="179" spans="1:13" ht="15" customHeight="1">
      <c r="A179" s="28">
        <v>1</v>
      </c>
      <c r="B179" s="25">
        <v>61</v>
      </c>
      <c r="C179" s="26" t="s">
        <v>201</v>
      </c>
      <c r="D179" s="26" t="s">
        <v>179</v>
      </c>
      <c r="E179" s="28">
        <v>1956</v>
      </c>
      <c r="F179" s="26" t="s">
        <v>69</v>
      </c>
      <c r="G179" s="61">
        <v>0</v>
      </c>
      <c r="H179" s="61">
        <f>SUMIF(CÍL!$A$3:$A$498,B179,CÍL!$C$3:$C$498)</f>
        <v>0.03894675925925926</v>
      </c>
      <c r="I179" s="61">
        <f>H179-G179</f>
        <v>0.03894675925925926</v>
      </c>
      <c r="J179" s="28">
        <v>69</v>
      </c>
      <c r="K179" s="25" t="s">
        <v>34</v>
      </c>
      <c r="M179" s="3"/>
    </row>
    <row r="180" spans="1:13" ht="15" customHeight="1">
      <c r="A180" s="28">
        <v>2</v>
      </c>
      <c r="B180" s="25">
        <v>12</v>
      </c>
      <c r="C180" s="26" t="s">
        <v>132</v>
      </c>
      <c r="D180" s="26" t="s">
        <v>133</v>
      </c>
      <c r="E180" s="28">
        <v>1952</v>
      </c>
      <c r="F180" s="124" t="s">
        <v>139</v>
      </c>
      <c r="G180" s="61">
        <v>0</v>
      </c>
      <c r="H180" s="61">
        <f>SUMIF(CÍL!$A$3:$A$498,B180,CÍL!$C$3:$C$498)</f>
        <v>0.039872685185185185</v>
      </c>
      <c r="I180" s="61">
        <f>H180-G180</f>
        <v>0.039872685185185185</v>
      </c>
      <c r="J180" s="28">
        <v>70</v>
      </c>
      <c r="K180" s="25" t="s">
        <v>34</v>
      </c>
      <c r="M180" s="3"/>
    </row>
    <row r="181" spans="1:11" ht="15" customHeight="1">
      <c r="A181" s="28">
        <v>3</v>
      </c>
      <c r="B181" s="25">
        <v>25</v>
      </c>
      <c r="C181" s="26" t="s">
        <v>368</v>
      </c>
      <c r="D181" s="26" t="s">
        <v>91</v>
      </c>
      <c r="E181" s="28">
        <v>1954</v>
      </c>
      <c r="F181" s="26" t="s">
        <v>72</v>
      </c>
      <c r="G181" s="61">
        <v>0</v>
      </c>
      <c r="H181" s="61">
        <f>SUMIF(CÍL!$A$3:$A$498,B181,CÍL!$C$3:$C$498)</f>
        <v>0.04313657407407408</v>
      </c>
      <c r="I181" s="61">
        <f>H181-G181</f>
        <v>0.04313657407407408</v>
      </c>
      <c r="J181" s="28">
        <v>79</v>
      </c>
      <c r="K181" s="25" t="s">
        <v>34</v>
      </c>
    </row>
    <row r="182" spans="1:11" ht="15" customHeight="1">
      <c r="A182" s="28">
        <v>4</v>
      </c>
      <c r="B182" s="25">
        <v>41</v>
      </c>
      <c r="C182" s="26" t="s">
        <v>95</v>
      </c>
      <c r="D182" s="26" t="s">
        <v>94</v>
      </c>
      <c r="E182" s="28">
        <v>1956</v>
      </c>
      <c r="F182" s="26" t="s">
        <v>69</v>
      </c>
      <c r="G182" s="61">
        <v>0</v>
      </c>
      <c r="H182" s="61">
        <f>SUMIF(CÍL!$A$3:$A$498,B182,CÍL!$C$3:$C$498)</f>
        <v>0.04381944444444444</v>
      </c>
      <c r="I182" s="61">
        <f>H182-G182</f>
        <v>0.04381944444444444</v>
      </c>
      <c r="J182" s="28">
        <v>81</v>
      </c>
      <c r="K182" s="25" t="s">
        <v>34</v>
      </c>
    </row>
    <row r="183" spans="1:11" s="42" customFormat="1" ht="15" customHeight="1">
      <c r="A183" s="37"/>
      <c r="B183" s="38"/>
      <c r="C183" s="39"/>
      <c r="D183" s="39"/>
      <c r="E183" s="40"/>
      <c r="F183" s="39"/>
      <c r="G183" s="249"/>
      <c r="H183" s="249"/>
      <c r="I183" s="249"/>
      <c r="J183" s="37"/>
      <c r="K183" s="38"/>
    </row>
    <row r="184" spans="1:11" s="198" customFormat="1" ht="45" customHeight="1" thickBot="1">
      <c r="A184" s="242"/>
      <c r="B184" s="70" t="str">
        <f>Kategorie!B6</f>
        <v>Děvčata do 6 let  (nar. 2006 a mladší)</v>
      </c>
      <c r="C184" s="204"/>
      <c r="D184" s="205"/>
      <c r="E184" s="205"/>
      <c r="F184" s="205"/>
      <c r="G184" s="206"/>
      <c r="H184" s="205"/>
      <c r="I184" s="205"/>
      <c r="J184" s="206" t="s">
        <v>39</v>
      </c>
      <c r="K184" s="207"/>
    </row>
    <row r="185" spans="1:11" s="33" customFormat="1" ht="24.75" customHeight="1" thickBot="1">
      <c r="A185" s="243" t="s">
        <v>444</v>
      </c>
      <c r="B185" s="222" t="s">
        <v>445</v>
      </c>
      <c r="C185" s="227" t="s">
        <v>0</v>
      </c>
      <c r="D185" s="228"/>
      <c r="E185" s="224" t="s">
        <v>9</v>
      </c>
      <c r="F185" s="223" t="s">
        <v>14</v>
      </c>
      <c r="G185" s="225" t="s">
        <v>8</v>
      </c>
      <c r="H185" s="225" t="s">
        <v>26</v>
      </c>
      <c r="I185" s="225" t="s">
        <v>5</v>
      </c>
      <c r="J185" s="244" t="s">
        <v>446</v>
      </c>
      <c r="K185" s="226" t="s">
        <v>7</v>
      </c>
    </row>
    <row r="186" spans="5:9" ht="15" customHeight="1">
      <c r="E186" s="12"/>
      <c r="G186" s="62"/>
      <c r="H186" s="62"/>
      <c r="I186" s="147"/>
    </row>
    <row r="187" spans="1:11" ht="15" customHeight="1">
      <c r="A187" s="28">
        <v>1</v>
      </c>
      <c r="B187" s="25">
        <v>53</v>
      </c>
      <c r="C187" s="26" t="s">
        <v>298</v>
      </c>
      <c r="D187" s="26" t="s">
        <v>348</v>
      </c>
      <c r="E187" s="28">
        <v>2008</v>
      </c>
      <c r="F187" s="124" t="s">
        <v>349</v>
      </c>
      <c r="G187" s="61">
        <v>0</v>
      </c>
      <c r="H187" s="129">
        <f>SUMIF(CÍLDĚTI!$A$3:$A$498,B187,CÍLDĚTI!$C$3:$C$498)</f>
        <v>1.1574074074074073E-05</v>
      </c>
      <c r="I187" s="246">
        <f aca="true" t="shared" si="4" ref="I187:I201">H187-G187</f>
        <v>1.1574074074074073E-05</v>
      </c>
      <c r="J187" s="28" t="s">
        <v>106</v>
      </c>
      <c r="K187" s="25" t="s">
        <v>43</v>
      </c>
    </row>
    <row r="188" spans="1:11" ht="15" customHeight="1">
      <c r="A188" s="28">
        <v>2</v>
      </c>
      <c r="B188" s="25">
        <v>55</v>
      </c>
      <c r="C188" s="26" t="s">
        <v>350</v>
      </c>
      <c r="D188" s="26" t="s">
        <v>351</v>
      </c>
      <c r="E188" s="28">
        <v>2007</v>
      </c>
      <c r="F188" s="124" t="s">
        <v>352</v>
      </c>
      <c r="G188" s="61">
        <v>0</v>
      </c>
      <c r="H188" s="129">
        <f>SUMIF(CÍLDĚTI!$A$3:$A$498,B188,CÍLDĚTI!$C$3:$C$498)</f>
        <v>2.3148148148148147E-05</v>
      </c>
      <c r="I188" s="246">
        <f t="shared" si="4"/>
        <v>2.3148148148148147E-05</v>
      </c>
      <c r="J188" s="28" t="s">
        <v>106</v>
      </c>
      <c r="K188" s="25" t="s">
        <v>43</v>
      </c>
    </row>
    <row r="189" spans="1:11" ht="15" customHeight="1">
      <c r="A189" s="28">
        <v>3</v>
      </c>
      <c r="B189" s="25">
        <v>66</v>
      </c>
      <c r="C189" s="26" t="s">
        <v>104</v>
      </c>
      <c r="D189" s="26" t="s">
        <v>168</v>
      </c>
      <c r="E189" s="28">
        <v>2006</v>
      </c>
      <c r="F189" s="26" t="s">
        <v>354</v>
      </c>
      <c r="G189" s="61">
        <v>0</v>
      </c>
      <c r="H189" s="129">
        <f>SUMIF(CÍLDĚTI!$A$3:$A$498,B189,CÍLDĚTI!$C$3:$C$498)</f>
        <v>3.472222222222222E-05</v>
      </c>
      <c r="I189" s="246">
        <f t="shared" si="4"/>
        <v>3.472222222222222E-05</v>
      </c>
      <c r="J189" s="28" t="s">
        <v>106</v>
      </c>
      <c r="K189" s="25" t="s">
        <v>43</v>
      </c>
    </row>
    <row r="190" spans="1:11" ht="15" customHeight="1">
      <c r="A190" s="28">
        <v>4</v>
      </c>
      <c r="B190" s="25">
        <v>68</v>
      </c>
      <c r="C190" s="26" t="s">
        <v>218</v>
      </c>
      <c r="D190" s="26" t="s">
        <v>219</v>
      </c>
      <c r="E190" s="28">
        <v>2007</v>
      </c>
      <c r="F190" s="124" t="s">
        <v>74</v>
      </c>
      <c r="G190" s="61">
        <v>0</v>
      </c>
      <c r="H190" s="129">
        <f>SUMIF(CÍLDĚTI!$A$3:$A$498,B190,CÍLDĚTI!$C$3:$C$498)</f>
        <v>4.6296296296296294E-05</v>
      </c>
      <c r="I190" s="246">
        <f t="shared" si="4"/>
        <v>4.6296296296296294E-05</v>
      </c>
      <c r="J190" s="28" t="s">
        <v>106</v>
      </c>
      <c r="K190" s="25" t="s">
        <v>43</v>
      </c>
    </row>
    <row r="191" spans="1:11" ht="15" customHeight="1">
      <c r="A191" s="28">
        <v>5</v>
      </c>
      <c r="B191" s="25">
        <v>7</v>
      </c>
      <c r="C191" s="26" t="s">
        <v>242</v>
      </c>
      <c r="D191" s="26" t="s">
        <v>338</v>
      </c>
      <c r="E191" s="28">
        <v>2008</v>
      </c>
      <c r="F191" s="124" t="s">
        <v>216</v>
      </c>
      <c r="G191" s="61">
        <v>0</v>
      </c>
      <c r="H191" s="129">
        <f>SUMIF(CÍLDĚTI!$A$3:$A$498,B191,CÍLDĚTI!$C$3:$C$498)</f>
        <v>5.787037037037037E-05</v>
      </c>
      <c r="I191" s="246">
        <f t="shared" si="4"/>
        <v>5.787037037037037E-05</v>
      </c>
      <c r="J191" s="28" t="s">
        <v>106</v>
      </c>
      <c r="K191" s="25" t="s">
        <v>43</v>
      </c>
    </row>
    <row r="192" spans="1:11" ht="15" customHeight="1">
      <c r="A192" s="28">
        <v>6</v>
      </c>
      <c r="B192" s="25">
        <v>4</v>
      </c>
      <c r="C192" s="26" t="s">
        <v>336</v>
      </c>
      <c r="D192" s="26" t="s">
        <v>337</v>
      </c>
      <c r="E192" s="28">
        <v>2004</v>
      </c>
      <c r="F192" s="124" t="s">
        <v>140</v>
      </c>
      <c r="G192" s="61">
        <v>0</v>
      </c>
      <c r="H192" s="129">
        <f>SUMIF(CÍLDĚTI!$A$3:$A$498,B192,CÍLDĚTI!$C$3:$C$498)</f>
        <v>6.944444444444444E-05</v>
      </c>
      <c r="I192" s="246">
        <f t="shared" si="4"/>
        <v>6.944444444444444E-05</v>
      </c>
      <c r="J192" s="28" t="s">
        <v>106</v>
      </c>
      <c r="K192" s="25" t="s">
        <v>43</v>
      </c>
    </row>
    <row r="193" spans="1:11" ht="15" customHeight="1">
      <c r="A193" s="28">
        <v>7</v>
      </c>
      <c r="B193" s="25">
        <v>48</v>
      </c>
      <c r="C193" s="26" t="s">
        <v>166</v>
      </c>
      <c r="D193" s="26" t="s">
        <v>167</v>
      </c>
      <c r="E193" s="28">
        <v>2007</v>
      </c>
      <c r="F193" s="124" t="s">
        <v>73</v>
      </c>
      <c r="G193" s="61">
        <v>0</v>
      </c>
      <c r="H193" s="129">
        <f>SUMIF(CÍLDĚTI!$A$3:$A$498,B193,CÍLDĚTI!$C$3:$C$498)</f>
        <v>8.101851851851852E-05</v>
      </c>
      <c r="I193" s="246">
        <f t="shared" si="4"/>
        <v>8.101851851851852E-05</v>
      </c>
      <c r="J193" s="28" t="s">
        <v>106</v>
      </c>
      <c r="K193" s="25" t="s">
        <v>43</v>
      </c>
    </row>
    <row r="194" spans="1:11" ht="15" customHeight="1">
      <c r="A194" s="28">
        <v>8</v>
      </c>
      <c r="B194" s="25">
        <v>54</v>
      </c>
      <c r="C194" s="26" t="s">
        <v>298</v>
      </c>
      <c r="D194" s="26" t="s">
        <v>292</v>
      </c>
      <c r="E194" s="28">
        <v>2008</v>
      </c>
      <c r="F194" s="124" t="s">
        <v>349</v>
      </c>
      <c r="G194" s="61">
        <v>0</v>
      </c>
      <c r="H194" s="129">
        <f>SUMIF(CÍLDĚTI!$A$3:$A$498,B194,CÍLDĚTI!$C$3:$C$498)</f>
        <v>9.259259259259259E-05</v>
      </c>
      <c r="I194" s="246">
        <f t="shared" si="4"/>
        <v>9.259259259259259E-05</v>
      </c>
      <c r="J194" s="28" t="s">
        <v>106</v>
      </c>
      <c r="K194" s="25" t="s">
        <v>43</v>
      </c>
    </row>
    <row r="195" spans="1:11" ht="15" customHeight="1">
      <c r="A195" s="28">
        <v>9</v>
      </c>
      <c r="B195" s="25">
        <v>31</v>
      </c>
      <c r="C195" s="26" t="s">
        <v>343</v>
      </c>
      <c r="D195" s="26" t="s">
        <v>344</v>
      </c>
      <c r="E195" s="28">
        <v>2007</v>
      </c>
      <c r="F195" s="124" t="s">
        <v>233</v>
      </c>
      <c r="G195" s="61">
        <v>0</v>
      </c>
      <c r="H195" s="129">
        <f>SUMIF(CÍLDĚTI!$A$3:$A$498,B195,CÍLDĚTI!$C$3:$C$498)</f>
        <v>0.00010416666666666667</v>
      </c>
      <c r="I195" s="246">
        <f t="shared" si="4"/>
        <v>0.00010416666666666667</v>
      </c>
      <c r="J195" s="28" t="s">
        <v>106</v>
      </c>
      <c r="K195" s="25" t="s">
        <v>43</v>
      </c>
    </row>
    <row r="196" spans="1:11" ht="15" customHeight="1">
      <c r="A196" s="28">
        <v>10</v>
      </c>
      <c r="B196" s="25">
        <v>43</v>
      </c>
      <c r="C196" s="26" t="s">
        <v>207</v>
      </c>
      <c r="D196" s="26" t="s">
        <v>208</v>
      </c>
      <c r="E196" s="28">
        <v>2008</v>
      </c>
      <c r="F196" s="124" t="s">
        <v>209</v>
      </c>
      <c r="G196" s="61">
        <v>0</v>
      </c>
      <c r="H196" s="129">
        <f>SUMIF(CÍLDĚTI!$A$3:$A$498,B196,CÍLDĚTI!$C$3:$C$498)</f>
        <v>0.00011574074074074075</v>
      </c>
      <c r="I196" s="246">
        <f t="shared" si="4"/>
        <v>0.00011574074074074075</v>
      </c>
      <c r="J196" s="28" t="s">
        <v>106</v>
      </c>
      <c r="K196" s="25" t="s">
        <v>43</v>
      </c>
    </row>
    <row r="197" spans="1:11" ht="15" customHeight="1">
      <c r="A197" s="28">
        <v>11</v>
      </c>
      <c r="B197" s="25">
        <v>62</v>
      </c>
      <c r="C197" s="26" t="s">
        <v>353</v>
      </c>
      <c r="D197" s="26" t="s">
        <v>89</v>
      </c>
      <c r="E197" s="28">
        <v>2008</v>
      </c>
      <c r="F197" s="124" t="s">
        <v>248</v>
      </c>
      <c r="G197" s="61">
        <v>0</v>
      </c>
      <c r="H197" s="129">
        <f>SUMIF(CÍLDĚTI!$A$3:$A$498,B197,CÍLDĚTI!$C$3:$C$498)</f>
        <v>0.0001273148148148148</v>
      </c>
      <c r="I197" s="246">
        <f t="shared" si="4"/>
        <v>0.0001273148148148148</v>
      </c>
      <c r="J197" s="28" t="s">
        <v>106</v>
      </c>
      <c r="K197" s="25" t="s">
        <v>43</v>
      </c>
    </row>
    <row r="198" spans="1:11" ht="15" customHeight="1">
      <c r="A198" s="28">
        <v>12</v>
      </c>
      <c r="B198" s="25">
        <v>16</v>
      </c>
      <c r="C198" s="26" t="s">
        <v>339</v>
      </c>
      <c r="D198" s="26" t="s">
        <v>211</v>
      </c>
      <c r="E198" s="28">
        <v>2007</v>
      </c>
      <c r="F198" s="124" t="s">
        <v>223</v>
      </c>
      <c r="G198" s="61">
        <v>0</v>
      </c>
      <c r="H198" s="129">
        <f>SUMIF(CÍLDĚTI!$A$3:$A$498,B198,CÍLDĚTI!$C$3:$C$498)</f>
        <v>0.0001388888888888889</v>
      </c>
      <c r="I198" s="246">
        <f t="shared" si="4"/>
        <v>0.0001388888888888889</v>
      </c>
      <c r="J198" s="28" t="s">
        <v>106</v>
      </c>
      <c r="K198" s="25" t="s">
        <v>43</v>
      </c>
    </row>
    <row r="199" spans="1:11" ht="15" customHeight="1">
      <c r="A199" s="28">
        <v>13</v>
      </c>
      <c r="B199" s="25">
        <v>49</v>
      </c>
      <c r="C199" s="26" t="s">
        <v>95</v>
      </c>
      <c r="D199" s="26" t="s">
        <v>346</v>
      </c>
      <c r="E199" s="28">
        <v>2008</v>
      </c>
      <c r="F199" s="26" t="s">
        <v>73</v>
      </c>
      <c r="G199" s="61">
        <v>0</v>
      </c>
      <c r="H199" s="129">
        <f>SUMIF(CÍLDĚTI!$A$3:$A$498,B199,CÍLDĚTI!$C$3:$C$498)</f>
        <v>0.00015046296296296295</v>
      </c>
      <c r="I199" s="246">
        <f t="shared" si="4"/>
        <v>0.00015046296296296295</v>
      </c>
      <c r="J199" s="28" t="s">
        <v>106</v>
      </c>
      <c r="K199" s="25" t="s">
        <v>43</v>
      </c>
    </row>
    <row r="200" spans="1:11" ht="15" customHeight="1">
      <c r="A200" s="28">
        <v>14</v>
      </c>
      <c r="B200" s="25">
        <v>30</v>
      </c>
      <c r="C200" s="26" t="s">
        <v>345</v>
      </c>
      <c r="D200" s="26" t="s">
        <v>307</v>
      </c>
      <c r="E200" s="28">
        <v>2009</v>
      </c>
      <c r="F200" s="124" t="s">
        <v>73</v>
      </c>
      <c r="G200" s="61">
        <v>0</v>
      </c>
      <c r="H200" s="129">
        <f>SUMIF(CÍLDĚTI!$A$3:$A$498,B200,CÍLDĚTI!$C$3:$C$498)</f>
        <v>0.00016203703703703703</v>
      </c>
      <c r="I200" s="246">
        <f t="shared" si="4"/>
        <v>0.00016203703703703703</v>
      </c>
      <c r="J200" s="28" t="s">
        <v>106</v>
      </c>
      <c r="K200" s="25" t="s">
        <v>43</v>
      </c>
    </row>
    <row r="201" spans="1:11" ht="15" customHeight="1">
      <c r="A201" s="28">
        <v>15</v>
      </c>
      <c r="B201" s="25">
        <v>51</v>
      </c>
      <c r="C201" s="26" t="s">
        <v>166</v>
      </c>
      <c r="D201" s="26" t="s">
        <v>347</v>
      </c>
      <c r="E201" s="28">
        <v>2009</v>
      </c>
      <c r="F201" s="124" t="s">
        <v>73</v>
      </c>
      <c r="G201" s="61">
        <v>0</v>
      </c>
      <c r="H201" s="129">
        <f>SUMIF(CÍLDĚTI!$A$3:$A$498,B201,CÍLDĚTI!$C$3:$C$498)</f>
        <v>0.0001736111111111111</v>
      </c>
      <c r="I201" s="246">
        <f t="shared" si="4"/>
        <v>0.0001736111111111111</v>
      </c>
      <c r="J201" s="28" t="s">
        <v>106</v>
      </c>
      <c r="K201" s="25" t="s">
        <v>43</v>
      </c>
    </row>
    <row r="202" spans="7:13" ht="15" customHeight="1">
      <c r="G202" s="62"/>
      <c r="H202" s="62"/>
      <c r="I202" s="148"/>
      <c r="M202" s="3"/>
    </row>
    <row r="203" spans="1:11" s="8" customFormat="1" ht="45" customHeight="1" thickBot="1">
      <c r="A203" s="126"/>
      <c r="B203" s="70" t="str">
        <f>Kategorie!B7</f>
        <v>Chlapci do 6 let  (nar. 2006 a mladší)</v>
      </c>
      <c r="D203" s="16"/>
      <c r="E203" s="16"/>
      <c r="F203" s="16"/>
      <c r="G203" s="83"/>
      <c r="H203" s="16"/>
      <c r="I203" s="16"/>
      <c r="J203" s="83" t="s">
        <v>39</v>
      </c>
      <c r="K203" s="7"/>
    </row>
    <row r="204" spans="1:11" s="33" customFormat="1" ht="24.75" customHeight="1" thickBot="1">
      <c r="A204" s="243" t="s">
        <v>444</v>
      </c>
      <c r="B204" s="222" t="s">
        <v>445</v>
      </c>
      <c r="C204" s="227" t="s">
        <v>0</v>
      </c>
      <c r="D204" s="228"/>
      <c r="E204" s="224" t="s">
        <v>9</v>
      </c>
      <c r="F204" s="223" t="s">
        <v>14</v>
      </c>
      <c r="G204" s="225" t="s">
        <v>8</v>
      </c>
      <c r="H204" s="225" t="s">
        <v>26</v>
      </c>
      <c r="I204" s="225" t="s">
        <v>5</v>
      </c>
      <c r="J204" s="244" t="s">
        <v>446</v>
      </c>
      <c r="K204" s="226" t="s">
        <v>7</v>
      </c>
    </row>
    <row r="205" spans="5:9" ht="15" customHeight="1">
      <c r="E205" s="12"/>
      <c r="G205" s="62"/>
      <c r="H205" s="62"/>
      <c r="I205" s="147"/>
    </row>
    <row r="206" spans="1:11" ht="15" customHeight="1">
      <c r="A206" s="28">
        <v>1</v>
      </c>
      <c r="B206" s="25">
        <v>12</v>
      </c>
      <c r="C206" s="26" t="s">
        <v>326</v>
      </c>
      <c r="D206" s="26" t="s">
        <v>61</v>
      </c>
      <c r="E206" s="28">
        <v>2006</v>
      </c>
      <c r="F206" s="26" t="s">
        <v>327</v>
      </c>
      <c r="G206" s="61">
        <v>0</v>
      </c>
      <c r="H206" s="129">
        <f>SUMIF(CÍLDĚTI!$A$3:$A$498,B206,CÍLDĚTI!$C$3:$C$498)</f>
        <v>1.1574074074074073E-05</v>
      </c>
      <c r="I206" s="246">
        <f aca="true" t="shared" si="5" ref="I206:I215">H206-G206</f>
        <v>1.1574074074074073E-05</v>
      </c>
      <c r="J206" s="28" t="s">
        <v>106</v>
      </c>
      <c r="K206" s="25" t="s">
        <v>44</v>
      </c>
    </row>
    <row r="207" spans="1:11" ht="15" customHeight="1">
      <c r="A207" s="28">
        <v>2</v>
      </c>
      <c r="B207" s="25">
        <v>69</v>
      </c>
      <c r="C207" s="26" t="s">
        <v>340</v>
      </c>
      <c r="D207" s="26" t="s">
        <v>341</v>
      </c>
      <c r="E207" s="28">
        <v>2006</v>
      </c>
      <c r="F207" s="124" t="s">
        <v>342</v>
      </c>
      <c r="G207" s="61">
        <v>0</v>
      </c>
      <c r="H207" s="129">
        <f>SUMIF(CÍLDĚTI!$A$3:$A$498,B207,CÍLDĚTI!$C$3:$C$498)</f>
        <v>2.3148148148148147E-05</v>
      </c>
      <c r="I207" s="246">
        <f t="shared" si="5"/>
        <v>2.3148148148148147E-05</v>
      </c>
      <c r="J207" s="28" t="s">
        <v>106</v>
      </c>
      <c r="K207" s="25" t="s">
        <v>44</v>
      </c>
    </row>
    <row r="208" spans="1:11" ht="15" customHeight="1">
      <c r="A208" s="28">
        <v>3</v>
      </c>
      <c r="B208" s="25">
        <v>42</v>
      </c>
      <c r="C208" s="26" t="s">
        <v>161</v>
      </c>
      <c r="D208" s="26" t="s">
        <v>58</v>
      </c>
      <c r="E208" s="28">
        <v>2006</v>
      </c>
      <c r="F208" s="124" t="s">
        <v>162</v>
      </c>
      <c r="G208" s="61">
        <v>0</v>
      </c>
      <c r="H208" s="129">
        <f>SUMIF(CÍLDĚTI!$A$3:$A$498,B208,CÍLDĚTI!$C$3:$C$498)</f>
        <v>3.472222222222222E-05</v>
      </c>
      <c r="I208" s="246">
        <f t="shared" si="5"/>
        <v>3.472222222222222E-05</v>
      </c>
      <c r="J208" s="28" t="s">
        <v>106</v>
      </c>
      <c r="K208" s="25" t="s">
        <v>44</v>
      </c>
    </row>
    <row r="209" spans="1:11" ht="15" customHeight="1">
      <c r="A209" s="28">
        <v>4</v>
      </c>
      <c r="B209" s="25">
        <v>44</v>
      </c>
      <c r="C209" s="26" t="s">
        <v>328</v>
      </c>
      <c r="D209" s="26" t="s">
        <v>329</v>
      </c>
      <c r="E209" s="28">
        <v>2007</v>
      </c>
      <c r="F209" s="124" t="s">
        <v>209</v>
      </c>
      <c r="G209" s="61">
        <v>0</v>
      </c>
      <c r="H209" s="129">
        <f>SUMIF(CÍLDĚTI!$A$3:$A$498,B209,CÍLDĚTI!$C$3:$C$498)</f>
        <v>4.6296296296296294E-05</v>
      </c>
      <c r="I209" s="246">
        <f t="shared" si="5"/>
        <v>4.6296296296296294E-05</v>
      </c>
      <c r="J209" s="28" t="s">
        <v>106</v>
      </c>
      <c r="K209" s="25" t="s">
        <v>44</v>
      </c>
    </row>
    <row r="210" spans="1:11" ht="15" customHeight="1">
      <c r="A210" s="28">
        <v>5</v>
      </c>
      <c r="B210" s="25">
        <v>36</v>
      </c>
      <c r="C210" s="26" t="s">
        <v>83</v>
      </c>
      <c r="D210" s="26" t="s">
        <v>61</v>
      </c>
      <c r="E210" s="28">
        <v>2008</v>
      </c>
      <c r="F210" s="124" t="s">
        <v>221</v>
      </c>
      <c r="G210" s="61">
        <v>0</v>
      </c>
      <c r="H210" s="129">
        <f>SUMIF(CÍLDĚTI!$A$3:$A$498,B210,CÍLDĚTI!$C$3:$C$498)</f>
        <v>5.787037037037037E-05</v>
      </c>
      <c r="I210" s="246">
        <f t="shared" si="5"/>
        <v>5.787037037037037E-05</v>
      </c>
      <c r="J210" s="28" t="s">
        <v>106</v>
      </c>
      <c r="K210" s="25" t="s">
        <v>44</v>
      </c>
    </row>
    <row r="211" spans="1:11" ht="15" customHeight="1">
      <c r="A211" s="28">
        <v>6</v>
      </c>
      <c r="B211" s="25">
        <v>1</v>
      </c>
      <c r="C211" s="26" t="s">
        <v>324</v>
      </c>
      <c r="D211" s="26" t="s">
        <v>67</v>
      </c>
      <c r="E211" s="28">
        <v>2010</v>
      </c>
      <c r="F211" s="124" t="s">
        <v>325</v>
      </c>
      <c r="G211" s="61">
        <v>0</v>
      </c>
      <c r="H211" s="129">
        <f>SUMIF(CÍLDĚTI!$A$3:$A$498,B211,CÍLDĚTI!$C$3:$C$498)</f>
        <v>6.944444444444444E-05</v>
      </c>
      <c r="I211" s="246">
        <f t="shared" si="5"/>
        <v>6.944444444444444E-05</v>
      </c>
      <c r="J211" s="28" t="s">
        <v>106</v>
      </c>
      <c r="K211" s="25" t="s">
        <v>44</v>
      </c>
    </row>
    <row r="212" spans="1:11" ht="15" customHeight="1">
      <c r="A212" s="28">
        <v>7</v>
      </c>
      <c r="B212" s="25">
        <v>45</v>
      </c>
      <c r="C212" s="26" t="s">
        <v>330</v>
      </c>
      <c r="D212" s="26" t="s">
        <v>66</v>
      </c>
      <c r="E212" s="28">
        <v>2010</v>
      </c>
      <c r="F212" s="124" t="s">
        <v>209</v>
      </c>
      <c r="G212" s="61">
        <v>0</v>
      </c>
      <c r="H212" s="129">
        <f>SUMIF(CÍLDĚTI!$A$3:$A$498,B212,CÍLDĚTI!$C$3:$C$498)</f>
        <v>8.101851851851852E-05</v>
      </c>
      <c r="I212" s="246">
        <f t="shared" si="5"/>
        <v>8.101851851851852E-05</v>
      </c>
      <c r="J212" s="28" t="s">
        <v>106</v>
      </c>
      <c r="K212" s="25" t="s">
        <v>44</v>
      </c>
    </row>
    <row r="213" spans="1:11" ht="15" customHeight="1">
      <c r="A213" s="28">
        <v>8</v>
      </c>
      <c r="B213" s="25">
        <v>50</v>
      </c>
      <c r="C213" s="26" t="s">
        <v>212</v>
      </c>
      <c r="D213" s="26" t="s">
        <v>213</v>
      </c>
      <c r="E213" s="28">
        <v>2009</v>
      </c>
      <c r="F213" s="124" t="s">
        <v>73</v>
      </c>
      <c r="G213" s="61">
        <v>0</v>
      </c>
      <c r="H213" s="129">
        <f>SUMIF(CÍLDĚTI!$A$3:$A$498,B213,CÍLDĚTI!$C$3:$C$498)</f>
        <v>9.259259259259259E-05</v>
      </c>
      <c r="I213" s="246">
        <f t="shared" si="5"/>
        <v>9.259259259259259E-05</v>
      </c>
      <c r="J213" s="28" t="s">
        <v>106</v>
      </c>
      <c r="K213" s="25" t="s">
        <v>44</v>
      </c>
    </row>
    <row r="214" spans="1:11" ht="15" customHeight="1">
      <c r="A214" s="28">
        <v>9</v>
      </c>
      <c r="B214" s="25">
        <v>61</v>
      </c>
      <c r="C214" s="26" t="s">
        <v>331</v>
      </c>
      <c r="D214" s="26" t="s">
        <v>332</v>
      </c>
      <c r="E214" s="28">
        <v>2009</v>
      </c>
      <c r="F214" s="124" t="s">
        <v>335</v>
      </c>
      <c r="G214" s="61">
        <v>0</v>
      </c>
      <c r="H214" s="129">
        <f>SUMIF(CÍLDĚTI!$A$3:$A$498,B214,CÍLDĚTI!$C$3:$C$498)</f>
        <v>0.00010416666666666667</v>
      </c>
      <c r="I214" s="246">
        <f t="shared" si="5"/>
        <v>0.00010416666666666667</v>
      </c>
      <c r="J214" s="28" t="s">
        <v>106</v>
      </c>
      <c r="K214" s="25" t="s">
        <v>44</v>
      </c>
    </row>
    <row r="215" spans="1:11" ht="15" customHeight="1">
      <c r="A215" s="28">
        <v>10</v>
      </c>
      <c r="B215" s="25">
        <v>63</v>
      </c>
      <c r="C215" s="26" t="s">
        <v>333</v>
      </c>
      <c r="D215" s="26" t="s">
        <v>334</v>
      </c>
      <c r="E215" s="28">
        <v>2011</v>
      </c>
      <c r="F215" s="124" t="s">
        <v>248</v>
      </c>
      <c r="G215" s="61">
        <v>0</v>
      </c>
      <c r="H215" s="129">
        <f>SUMIF(CÍLDĚTI!$A$3:$A$498,B215,CÍLDĚTI!$C$3:$C$498)</f>
        <v>0.00011574074074074075</v>
      </c>
      <c r="I215" s="246">
        <f t="shared" si="5"/>
        <v>0.00011574074074074075</v>
      </c>
      <c r="J215" s="28" t="s">
        <v>106</v>
      </c>
      <c r="K215" s="25" t="s">
        <v>44</v>
      </c>
    </row>
    <row r="216" spans="7:13" ht="15" customHeight="1">
      <c r="G216" s="62"/>
      <c r="H216" s="62"/>
      <c r="I216" s="148"/>
      <c r="M216" s="3"/>
    </row>
    <row r="217" spans="1:11" s="8" customFormat="1" ht="45" customHeight="1" thickBot="1">
      <c r="A217" s="126"/>
      <c r="B217" s="70" t="str">
        <f>Kategorie!B8</f>
        <v>Děvčata 7 - 8 let  (nar. 2005 - 2004)</v>
      </c>
      <c r="D217" s="16"/>
      <c r="E217" s="16"/>
      <c r="F217" s="16"/>
      <c r="G217" s="83"/>
      <c r="H217" s="16"/>
      <c r="I217" s="16"/>
      <c r="J217" s="83" t="s">
        <v>40</v>
      </c>
      <c r="K217" s="7"/>
    </row>
    <row r="218" spans="1:11" s="33" customFormat="1" ht="24.75" customHeight="1" thickBot="1">
      <c r="A218" s="243" t="s">
        <v>444</v>
      </c>
      <c r="B218" s="222" t="s">
        <v>445</v>
      </c>
      <c r="C218" s="227" t="s">
        <v>0</v>
      </c>
      <c r="D218" s="228"/>
      <c r="E218" s="224" t="s">
        <v>9</v>
      </c>
      <c r="F218" s="223" t="s">
        <v>14</v>
      </c>
      <c r="G218" s="225" t="s">
        <v>8</v>
      </c>
      <c r="H218" s="225" t="s">
        <v>26</v>
      </c>
      <c r="I218" s="225" t="s">
        <v>5</v>
      </c>
      <c r="J218" s="244" t="s">
        <v>446</v>
      </c>
      <c r="K218" s="226" t="s">
        <v>7</v>
      </c>
    </row>
    <row r="219" spans="5:9" ht="15" customHeight="1">
      <c r="E219" s="12"/>
      <c r="G219" s="62"/>
      <c r="H219" s="62"/>
      <c r="I219" s="147"/>
    </row>
    <row r="220" spans="1:11" ht="15" customHeight="1">
      <c r="A220" s="28">
        <v>1</v>
      </c>
      <c r="B220" s="25">
        <v>2</v>
      </c>
      <c r="C220" s="26" t="s">
        <v>284</v>
      </c>
      <c r="D220" s="26" t="s">
        <v>202</v>
      </c>
      <c r="E220" s="28">
        <v>2004</v>
      </c>
      <c r="F220" s="124" t="s">
        <v>285</v>
      </c>
      <c r="G220" s="61">
        <v>0</v>
      </c>
      <c r="H220" s="129">
        <f>SUMIF(CÍLDĚTI!$A$3:$A$498,B220,CÍLDĚTI!$C$3:$C$498)</f>
        <v>0.0010069444444444444</v>
      </c>
      <c r="I220" s="129">
        <f>H220-G220</f>
        <v>0.0010069444444444444</v>
      </c>
      <c r="J220" s="28" t="s">
        <v>106</v>
      </c>
      <c r="K220" s="25" t="s">
        <v>45</v>
      </c>
    </row>
    <row r="221" spans="1:11" ht="15" customHeight="1">
      <c r="A221" s="28">
        <v>2</v>
      </c>
      <c r="B221" s="25">
        <v>33</v>
      </c>
      <c r="C221" s="26" t="s">
        <v>289</v>
      </c>
      <c r="D221" s="26" t="s">
        <v>290</v>
      </c>
      <c r="E221" s="28">
        <v>2005</v>
      </c>
      <c r="F221" s="124" t="s">
        <v>73</v>
      </c>
      <c r="G221" s="61">
        <v>0</v>
      </c>
      <c r="H221" s="129">
        <f>SUMIF(CÍLDĚTI!$A$3:$A$498,B221,CÍLDĚTI!$C$3:$C$498)</f>
        <v>0.0012615740740740738</v>
      </c>
      <c r="I221" s="129">
        <f>H221-G221</f>
        <v>0.0012615740740740738</v>
      </c>
      <c r="J221" s="28" t="s">
        <v>106</v>
      </c>
      <c r="K221" s="25" t="s">
        <v>45</v>
      </c>
    </row>
    <row r="222" spans="1:11" ht="15" customHeight="1">
      <c r="A222" s="28">
        <v>3</v>
      </c>
      <c r="B222" s="25">
        <v>35</v>
      </c>
      <c r="C222" s="26" t="s">
        <v>291</v>
      </c>
      <c r="D222" s="26" t="s">
        <v>292</v>
      </c>
      <c r="E222" s="28">
        <v>2004</v>
      </c>
      <c r="F222" s="124" t="s">
        <v>221</v>
      </c>
      <c r="G222" s="61">
        <v>0</v>
      </c>
      <c r="H222" s="129">
        <f>SUMIF(CÍLDĚTI!$A$3:$A$498,B222,CÍLDĚTI!$C$3:$C$498)</f>
        <v>0.0013541666666666667</v>
      </c>
      <c r="I222" s="129">
        <f>H222-G222</f>
        <v>0.0013541666666666667</v>
      </c>
      <c r="J222" s="28" t="s">
        <v>106</v>
      </c>
      <c r="K222" s="25" t="s">
        <v>45</v>
      </c>
    </row>
    <row r="223" spans="1:11" ht="15" customHeight="1">
      <c r="A223" s="28">
        <v>4</v>
      </c>
      <c r="B223" s="25">
        <v>28</v>
      </c>
      <c r="C223" s="26" t="s">
        <v>288</v>
      </c>
      <c r="D223" s="26" t="s">
        <v>135</v>
      </c>
      <c r="E223" s="28">
        <v>2004</v>
      </c>
      <c r="F223" s="124" t="s">
        <v>223</v>
      </c>
      <c r="G223" s="61">
        <v>0</v>
      </c>
      <c r="H223" s="129">
        <f>SUMIF(CÍLDĚTI!$A$3:$A$498,B223,CÍLDĚTI!$C$3:$C$498)</f>
        <v>0.0015509259259259256</v>
      </c>
      <c r="I223" s="129">
        <f>H223-G223</f>
        <v>0.0015509259259259256</v>
      </c>
      <c r="J223" s="28" t="s">
        <v>106</v>
      </c>
      <c r="K223" s="25" t="s">
        <v>45</v>
      </c>
    </row>
    <row r="224" spans="1:11" ht="15" customHeight="1">
      <c r="A224" s="28">
        <v>5</v>
      </c>
      <c r="B224" s="25">
        <v>27</v>
      </c>
      <c r="C224" s="26" t="s">
        <v>286</v>
      </c>
      <c r="D224" s="26" t="s">
        <v>287</v>
      </c>
      <c r="E224" s="28">
        <v>2005</v>
      </c>
      <c r="F224" s="26" t="s">
        <v>223</v>
      </c>
      <c r="G224" s="61">
        <v>0</v>
      </c>
      <c r="H224" s="129">
        <f>SUMIF(CÍLDĚTI!$A$3:$A$498,B224,CÍLDĚTI!$C$3:$C$498)</f>
        <v>0.0015740740740740739</v>
      </c>
      <c r="I224" s="129">
        <f>H224-G224</f>
        <v>0.0015740740740740739</v>
      </c>
      <c r="J224" s="28" t="s">
        <v>106</v>
      </c>
      <c r="K224" s="25" t="s">
        <v>45</v>
      </c>
    </row>
    <row r="225" spans="7:13" ht="15" customHeight="1">
      <c r="G225" s="62"/>
      <c r="H225" s="62"/>
      <c r="I225" s="148"/>
      <c r="M225" s="3"/>
    </row>
    <row r="226" spans="1:11" s="8" customFormat="1" ht="45" customHeight="1" thickBot="1">
      <c r="A226" s="126"/>
      <c r="B226" s="70" t="str">
        <f>Kategorie!B9</f>
        <v>Chlapci 7 - 8 let  (nar. 2005 - 2004)</v>
      </c>
      <c r="D226" s="16"/>
      <c r="E226" s="16"/>
      <c r="F226" s="16"/>
      <c r="G226" s="83"/>
      <c r="H226" s="16"/>
      <c r="I226" s="16"/>
      <c r="J226" s="83" t="s">
        <v>40</v>
      </c>
      <c r="K226" s="7"/>
    </row>
    <row r="227" spans="1:11" s="33" customFormat="1" ht="24.75" customHeight="1" thickBot="1">
      <c r="A227" s="243" t="s">
        <v>444</v>
      </c>
      <c r="B227" s="222" t="s">
        <v>445</v>
      </c>
      <c r="C227" s="227" t="s">
        <v>0</v>
      </c>
      <c r="D227" s="228"/>
      <c r="E227" s="224" t="s">
        <v>9</v>
      </c>
      <c r="F227" s="223" t="s">
        <v>14</v>
      </c>
      <c r="G227" s="225" t="s">
        <v>8</v>
      </c>
      <c r="H227" s="225" t="s">
        <v>26</v>
      </c>
      <c r="I227" s="225" t="s">
        <v>5</v>
      </c>
      <c r="J227" s="244" t="s">
        <v>446</v>
      </c>
      <c r="K227" s="226" t="s">
        <v>7</v>
      </c>
    </row>
    <row r="228" spans="5:9" ht="15" customHeight="1">
      <c r="E228" s="12"/>
      <c r="G228" s="62"/>
      <c r="H228" s="62"/>
      <c r="I228" s="147"/>
    </row>
    <row r="229" spans="1:11" ht="15" customHeight="1">
      <c r="A229" s="28">
        <v>1</v>
      </c>
      <c r="B229" s="25">
        <v>37</v>
      </c>
      <c r="C229" s="26" t="s">
        <v>54</v>
      </c>
      <c r="D229" s="26" t="s">
        <v>81</v>
      </c>
      <c r="E229" s="28">
        <v>2004</v>
      </c>
      <c r="F229" s="124" t="s">
        <v>293</v>
      </c>
      <c r="G229" s="61">
        <v>0</v>
      </c>
      <c r="H229" s="129">
        <f>SUMIF(CÍLDĚTI!$A$3:$A$498,B229,CÍLDĚTI!$C$3:$C$498)</f>
        <v>0.0009722222222222222</v>
      </c>
      <c r="I229" s="129">
        <f aca="true" t="shared" si="6" ref="I229:I234">H229-G229</f>
        <v>0.0009722222222222222</v>
      </c>
      <c r="J229" s="28" t="s">
        <v>106</v>
      </c>
      <c r="K229" s="25" t="s">
        <v>46</v>
      </c>
    </row>
    <row r="230" spans="1:11" ht="15" customHeight="1">
      <c r="A230" s="28">
        <v>2</v>
      </c>
      <c r="B230" s="25">
        <v>6</v>
      </c>
      <c r="C230" s="26" t="s">
        <v>294</v>
      </c>
      <c r="D230" s="26" t="s">
        <v>103</v>
      </c>
      <c r="E230" s="28">
        <v>2004</v>
      </c>
      <c r="F230" s="26" t="s">
        <v>140</v>
      </c>
      <c r="G230" s="61">
        <v>0</v>
      </c>
      <c r="H230" s="129">
        <f>SUMIF(CÍLDĚTI!$A$3:$A$498,B230,CÍLDĚTI!$C$3:$C$498)</f>
        <v>0.0010300925925925924</v>
      </c>
      <c r="I230" s="129">
        <f t="shared" si="6"/>
        <v>0.0010300925925925924</v>
      </c>
      <c r="J230" s="28" t="s">
        <v>106</v>
      </c>
      <c r="K230" s="25" t="s">
        <v>46</v>
      </c>
    </row>
    <row r="231" spans="1:11" ht="15" customHeight="1">
      <c r="A231" s="28">
        <v>3</v>
      </c>
      <c r="B231" s="25">
        <v>15</v>
      </c>
      <c r="C231" s="26" t="s">
        <v>172</v>
      </c>
      <c r="D231" s="26" t="s">
        <v>66</v>
      </c>
      <c r="E231" s="28">
        <v>2005</v>
      </c>
      <c r="F231" s="26" t="s">
        <v>73</v>
      </c>
      <c r="G231" s="61">
        <v>0</v>
      </c>
      <c r="H231" s="129">
        <f>SUMIF(CÍLDĚTI!$A$3:$A$498,B231,CÍLDĚTI!$C$3:$C$498)</f>
        <v>0.0011111111111111111</v>
      </c>
      <c r="I231" s="129">
        <f t="shared" si="6"/>
        <v>0.0011111111111111111</v>
      </c>
      <c r="J231" s="28" t="s">
        <v>106</v>
      </c>
      <c r="K231" s="25" t="s">
        <v>46</v>
      </c>
    </row>
    <row r="232" spans="1:11" ht="15" customHeight="1">
      <c r="A232" s="28">
        <v>4</v>
      </c>
      <c r="B232" s="25">
        <v>5</v>
      </c>
      <c r="C232" s="26" t="s">
        <v>214</v>
      </c>
      <c r="D232" s="26" t="s">
        <v>215</v>
      </c>
      <c r="E232" s="28">
        <v>2005</v>
      </c>
      <c r="F232" s="124" t="s">
        <v>216</v>
      </c>
      <c r="G232" s="61">
        <v>0</v>
      </c>
      <c r="H232" s="129">
        <f>SUMIF(CÍLDĚTI!$A$3:$A$498,B232,CÍLDĚTI!$C$3:$C$498)</f>
        <v>0.0011574074074074073</v>
      </c>
      <c r="I232" s="129">
        <f t="shared" si="6"/>
        <v>0.0011574074074074073</v>
      </c>
      <c r="J232" s="28" t="s">
        <v>106</v>
      </c>
      <c r="K232" s="25" t="s">
        <v>46</v>
      </c>
    </row>
    <row r="233" spans="1:11" ht="15" customHeight="1">
      <c r="A233" s="28">
        <v>5</v>
      </c>
      <c r="B233" s="25">
        <v>64</v>
      </c>
      <c r="C233" s="26" t="s">
        <v>188</v>
      </c>
      <c r="D233" s="26" t="s">
        <v>88</v>
      </c>
      <c r="E233" s="28">
        <v>2004</v>
      </c>
      <c r="F233" s="124" t="s">
        <v>73</v>
      </c>
      <c r="G233" s="61">
        <v>0</v>
      </c>
      <c r="H233" s="129">
        <f>SUMIF(CÍLDĚTI!$A$3:$A$498,B233,CÍLDĚTI!$C$3:$C$498)</f>
        <v>0.0011805555555555554</v>
      </c>
      <c r="I233" s="129">
        <f t="shared" si="6"/>
        <v>0.0011805555555555554</v>
      </c>
      <c r="J233" s="28" t="s">
        <v>106</v>
      </c>
      <c r="K233" s="25" t="s">
        <v>46</v>
      </c>
    </row>
    <row r="234" spans="1:14" ht="15" customHeight="1">
      <c r="A234" s="28">
        <v>6</v>
      </c>
      <c r="B234" s="25">
        <v>32</v>
      </c>
      <c r="C234" s="26" t="s">
        <v>56</v>
      </c>
      <c r="D234" s="26" t="s">
        <v>66</v>
      </c>
      <c r="E234" s="28">
        <v>2005</v>
      </c>
      <c r="F234" s="26" t="s">
        <v>69</v>
      </c>
      <c r="G234" s="61">
        <v>0</v>
      </c>
      <c r="H234" s="129">
        <f>SUMIF(CÍLDĚTI!$A$3:$A$498,B234,CÍLDĚTI!$C$3:$C$498)</f>
        <v>0.0015624999999999999</v>
      </c>
      <c r="I234" s="129">
        <f t="shared" si="6"/>
        <v>0.0015624999999999999</v>
      </c>
      <c r="J234" s="28" t="s">
        <v>106</v>
      </c>
      <c r="K234" s="25" t="s">
        <v>46</v>
      </c>
      <c r="M234" s="120"/>
      <c r="N234" s="123"/>
    </row>
    <row r="235" spans="7:13" ht="15" customHeight="1">
      <c r="G235" s="62"/>
      <c r="H235" s="62"/>
      <c r="I235" s="148"/>
      <c r="M235" s="3"/>
    </row>
    <row r="236" spans="1:11" s="8" customFormat="1" ht="45" customHeight="1" thickBot="1">
      <c r="A236" s="126"/>
      <c r="B236" s="70" t="str">
        <f>Kategorie!B10</f>
        <v>Děvčata 9 - 10 let  (nar. 2003 - 2002)</v>
      </c>
      <c r="D236" s="16"/>
      <c r="E236" s="16"/>
      <c r="F236" s="16"/>
      <c r="G236" s="83"/>
      <c r="H236" s="16"/>
      <c r="I236" s="16"/>
      <c r="J236" s="83" t="s">
        <v>40</v>
      </c>
      <c r="K236" s="7"/>
    </row>
    <row r="237" spans="1:11" s="33" customFormat="1" ht="24.75" customHeight="1" thickBot="1">
      <c r="A237" s="243" t="s">
        <v>444</v>
      </c>
      <c r="B237" s="222" t="s">
        <v>445</v>
      </c>
      <c r="C237" s="227" t="s">
        <v>0</v>
      </c>
      <c r="D237" s="228"/>
      <c r="E237" s="224" t="s">
        <v>9</v>
      </c>
      <c r="F237" s="223" t="s">
        <v>14</v>
      </c>
      <c r="G237" s="225" t="s">
        <v>8</v>
      </c>
      <c r="H237" s="225" t="s">
        <v>26</v>
      </c>
      <c r="I237" s="225" t="s">
        <v>5</v>
      </c>
      <c r="J237" s="244" t="s">
        <v>446</v>
      </c>
      <c r="K237" s="226" t="s">
        <v>7</v>
      </c>
    </row>
    <row r="238" spans="5:9" ht="15" customHeight="1">
      <c r="E238" s="12"/>
      <c r="G238" s="62"/>
      <c r="H238" s="62"/>
      <c r="I238" s="147"/>
    </row>
    <row r="239" spans="1:11" ht="15" customHeight="1">
      <c r="A239" s="28">
        <v>1</v>
      </c>
      <c r="B239" s="25">
        <v>14</v>
      </c>
      <c r="C239" s="26" t="s">
        <v>297</v>
      </c>
      <c r="D239" s="26" t="s">
        <v>355</v>
      </c>
      <c r="E239" s="28">
        <v>2002</v>
      </c>
      <c r="F239" s="26" t="s">
        <v>73</v>
      </c>
      <c r="G239" s="61">
        <v>0</v>
      </c>
      <c r="H239" s="129">
        <f>SUMIF(CÍLDĚTI!$A$3:$A$498,B239,CÍLDĚTI!$C$3:$C$498)</f>
        <v>0.0009375</v>
      </c>
      <c r="I239" s="129">
        <f aca="true" t="shared" si="7" ref="I239:I244">H239-G239</f>
        <v>0.0009375</v>
      </c>
      <c r="J239" s="28" t="s">
        <v>106</v>
      </c>
      <c r="K239" s="25" t="s">
        <v>47</v>
      </c>
    </row>
    <row r="240" spans="1:11" ht="15" customHeight="1">
      <c r="A240" s="28">
        <v>2</v>
      </c>
      <c r="B240" s="25">
        <v>10</v>
      </c>
      <c r="C240" s="26" t="s">
        <v>295</v>
      </c>
      <c r="D240" s="26" t="s">
        <v>296</v>
      </c>
      <c r="E240" s="28">
        <v>2003</v>
      </c>
      <c r="F240" s="124" t="s">
        <v>174</v>
      </c>
      <c r="G240" s="61">
        <v>0</v>
      </c>
      <c r="H240" s="129">
        <f>SUMIF(CÍLDĚTI!$A$3:$A$498,B240,CÍLDĚTI!$C$3:$C$498)</f>
        <v>0.0012037037037037036</v>
      </c>
      <c r="I240" s="129">
        <f t="shared" si="7"/>
        <v>0.0012037037037037036</v>
      </c>
      <c r="J240" s="28" t="s">
        <v>106</v>
      </c>
      <c r="K240" s="25" t="s">
        <v>47</v>
      </c>
    </row>
    <row r="241" spans="1:11" ht="15" customHeight="1">
      <c r="A241" s="28">
        <v>3</v>
      </c>
      <c r="B241" s="25">
        <v>26</v>
      </c>
      <c r="C241" s="26" t="s">
        <v>298</v>
      </c>
      <c r="D241" s="26" t="s">
        <v>204</v>
      </c>
      <c r="E241" s="28">
        <v>2003</v>
      </c>
      <c r="F241" s="124" t="s">
        <v>223</v>
      </c>
      <c r="G241" s="61">
        <v>0</v>
      </c>
      <c r="H241" s="129">
        <f>SUMIF(CÍLDĚTI!$A$3:$A$498,B241,CÍLDĚTI!$C$3:$C$498)</f>
        <v>0.0013310185185185183</v>
      </c>
      <c r="I241" s="129">
        <f t="shared" si="7"/>
        <v>0.0013310185185185183</v>
      </c>
      <c r="J241" s="28" t="s">
        <v>106</v>
      </c>
      <c r="K241" s="25" t="s">
        <v>47</v>
      </c>
    </row>
    <row r="242" spans="1:11" ht="15" customHeight="1">
      <c r="A242" s="28">
        <v>4</v>
      </c>
      <c r="B242" s="25">
        <v>67</v>
      </c>
      <c r="C242" s="26" t="s">
        <v>104</v>
      </c>
      <c r="D242" s="26" t="s">
        <v>165</v>
      </c>
      <c r="E242" s="28">
        <v>2002</v>
      </c>
      <c r="F242" s="124" t="s">
        <v>354</v>
      </c>
      <c r="G242" s="61">
        <v>0</v>
      </c>
      <c r="H242" s="129">
        <f>SUMIF(CÍLDĚTI!$A$3:$A$498,B242,CÍLDĚTI!$C$3:$C$498)</f>
        <v>0.0013425925925925925</v>
      </c>
      <c r="I242" s="129">
        <f t="shared" si="7"/>
        <v>0.0013425925925925925</v>
      </c>
      <c r="J242" s="28" t="s">
        <v>106</v>
      </c>
      <c r="K242" s="25" t="s">
        <v>47</v>
      </c>
    </row>
    <row r="243" spans="1:11" ht="15" customHeight="1">
      <c r="A243" s="28">
        <v>5</v>
      </c>
      <c r="B243" s="25">
        <v>41</v>
      </c>
      <c r="C243" s="26" t="s">
        <v>301</v>
      </c>
      <c r="D243" s="26" t="s">
        <v>300</v>
      </c>
      <c r="E243" s="28">
        <v>2003</v>
      </c>
      <c r="F243" s="124" t="s">
        <v>302</v>
      </c>
      <c r="G243" s="61">
        <v>0</v>
      </c>
      <c r="H243" s="129">
        <f>SUMIF(CÍLDĚTI!$A$3:$A$498,B243,CÍLDĚTI!$C$3:$C$498)</f>
        <v>0.0013657407407407407</v>
      </c>
      <c r="I243" s="129">
        <f t="shared" si="7"/>
        <v>0.0013657407407407407</v>
      </c>
      <c r="J243" s="28" t="s">
        <v>106</v>
      </c>
      <c r="K243" s="25" t="s">
        <v>47</v>
      </c>
    </row>
    <row r="244" spans="1:11" ht="15" customHeight="1">
      <c r="A244" s="28">
        <v>6</v>
      </c>
      <c r="B244" s="25">
        <v>38</v>
      </c>
      <c r="C244" s="26" t="s">
        <v>299</v>
      </c>
      <c r="D244" s="26" t="s">
        <v>300</v>
      </c>
      <c r="E244" s="28">
        <v>2003</v>
      </c>
      <c r="F244" s="124" t="s">
        <v>221</v>
      </c>
      <c r="G244" s="61">
        <v>0</v>
      </c>
      <c r="H244" s="129">
        <f>SUMIF(CÍLDĚTI!$A$3:$A$498,B244,CÍLDĚTI!$C$3:$C$498)</f>
        <v>0.0014004629629629627</v>
      </c>
      <c r="I244" s="129">
        <f t="shared" si="7"/>
        <v>0.0014004629629629627</v>
      </c>
      <c r="J244" s="28" t="s">
        <v>106</v>
      </c>
      <c r="K244" s="25" t="s">
        <v>47</v>
      </c>
    </row>
    <row r="245" spans="7:13" ht="15" customHeight="1">
      <c r="G245" s="62"/>
      <c r="H245" s="62"/>
      <c r="I245" s="148"/>
      <c r="M245" s="3"/>
    </row>
    <row r="246" spans="1:11" s="8" customFormat="1" ht="45" customHeight="1" thickBot="1">
      <c r="A246" s="126"/>
      <c r="B246" s="70" t="str">
        <f>Kategorie!B11</f>
        <v>Chlapci 9 - 10 let  (nar. 2003 - 2002)</v>
      </c>
      <c r="D246" s="16"/>
      <c r="E246" s="16"/>
      <c r="F246" s="16"/>
      <c r="G246" s="83"/>
      <c r="H246" s="16"/>
      <c r="I246" s="16"/>
      <c r="J246" s="83" t="s">
        <v>40</v>
      </c>
      <c r="K246" s="7"/>
    </row>
    <row r="247" spans="1:11" s="33" customFormat="1" ht="24.75" customHeight="1" thickBot="1">
      <c r="A247" s="243" t="s">
        <v>444</v>
      </c>
      <c r="B247" s="222" t="s">
        <v>445</v>
      </c>
      <c r="C247" s="227" t="s">
        <v>0</v>
      </c>
      <c r="D247" s="228"/>
      <c r="E247" s="224" t="s">
        <v>9</v>
      </c>
      <c r="F247" s="223" t="s">
        <v>14</v>
      </c>
      <c r="G247" s="225" t="s">
        <v>8</v>
      </c>
      <c r="H247" s="225" t="s">
        <v>26</v>
      </c>
      <c r="I247" s="225" t="s">
        <v>5</v>
      </c>
      <c r="J247" s="244" t="s">
        <v>446</v>
      </c>
      <c r="K247" s="226" t="s">
        <v>7</v>
      </c>
    </row>
    <row r="248" spans="5:9" ht="15" customHeight="1">
      <c r="E248" s="12"/>
      <c r="G248" s="62"/>
      <c r="H248" s="62"/>
      <c r="I248" s="147"/>
    </row>
    <row r="249" spans="1:11" ht="15" customHeight="1">
      <c r="A249" s="28">
        <v>1</v>
      </c>
      <c r="B249" s="25">
        <v>59</v>
      </c>
      <c r="C249" s="26" t="s">
        <v>188</v>
      </c>
      <c r="D249" s="26" t="s">
        <v>79</v>
      </c>
      <c r="E249" s="28">
        <v>2002</v>
      </c>
      <c r="F249" s="124" t="s">
        <v>73</v>
      </c>
      <c r="G249" s="61">
        <v>0</v>
      </c>
      <c r="H249" s="129">
        <f>SUMIF(CÍLDĚTI!$A$3:$A$498,B249,CÍLDĚTI!$C$3:$C$498)</f>
        <v>0.0009837962962962962</v>
      </c>
      <c r="I249" s="129">
        <f aca="true" t="shared" si="8" ref="I249:I257">H249-G249</f>
        <v>0.0009837962962962962</v>
      </c>
      <c r="J249" s="28" t="s">
        <v>106</v>
      </c>
      <c r="K249" s="25" t="s">
        <v>48</v>
      </c>
    </row>
    <row r="250" spans="1:11" ht="15" customHeight="1">
      <c r="A250" s="28">
        <v>2</v>
      </c>
      <c r="B250" s="25">
        <v>20</v>
      </c>
      <c r="C250" s="26" t="s">
        <v>303</v>
      </c>
      <c r="D250" s="26" t="s">
        <v>66</v>
      </c>
      <c r="E250" s="28">
        <v>2002</v>
      </c>
      <c r="F250" s="26" t="s">
        <v>223</v>
      </c>
      <c r="G250" s="61">
        <v>0</v>
      </c>
      <c r="H250" s="129">
        <f>SUMIF(CÍLDĚTI!$A$3:$A$498,B250,CÍLDĚTI!$C$3:$C$498)</f>
        <v>0.0010069444444444444</v>
      </c>
      <c r="I250" s="129">
        <f t="shared" si="8"/>
        <v>0.0010069444444444444</v>
      </c>
      <c r="J250" s="28" t="s">
        <v>106</v>
      </c>
      <c r="K250" s="25" t="s">
        <v>48</v>
      </c>
    </row>
    <row r="251" spans="1:11" ht="15" customHeight="1">
      <c r="A251" s="28">
        <v>3</v>
      </c>
      <c r="B251" s="25">
        <v>13</v>
      </c>
      <c r="C251" s="26" t="s">
        <v>304</v>
      </c>
      <c r="D251" s="26" t="s">
        <v>305</v>
      </c>
      <c r="E251" s="28">
        <v>2003</v>
      </c>
      <c r="F251" s="124" t="s">
        <v>137</v>
      </c>
      <c r="G251" s="61">
        <v>0</v>
      </c>
      <c r="H251" s="129">
        <f>SUMIF(CÍLDĚTI!$A$3:$A$498,B251,CÍLDĚTI!$C$3:$C$498)</f>
        <v>0.0010648148148148147</v>
      </c>
      <c r="I251" s="129">
        <f t="shared" si="8"/>
        <v>0.0010648148148148147</v>
      </c>
      <c r="J251" s="28" t="s">
        <v>106</v>
      </c>
      <c r="K251" s="25" t="s">
        <v>48</v>
      </c>
    </row>
    <row r="252" spans="1:11" ht="15" customHeight="1">
      <c r="A252" s="28">
        <v>4</v>
      </c>
      <c r="B252" s="25">
        <v>56</v>
      </c>
      <c r="C252" s="26" t="s">
        <v>317</v>
      </c>
      <c r="D252" s="26" t="s">
        <v>240</v>
      </c>
      <c r="E252" s="28">
        <v>2002</v>
      </c>
      <c r="F252" s="26" t="s">
        <v>74</v>
      </c>
      <c r="G252" s="61">
        <v>0</v>
      </c>
      <c r="H252" s="129">
        <f>SUMIF(CÍLDĚTI!$A$3:$A$498,B252,CÍLDĚTI!$C$3:$C$498)</f>
        <v>0.0010763888888888889</v>
      </c>
      <c r="I252" s="129">
        <f t="shared" si="8"/>
        <v>0.0010763888888888889</v>
      </c>
      <c r="J252" s="28" t="s">
        <v>106</v>
      </c>
      <c r="K252" s="25" t="s">
        <v>48</v>
      </c>
    </row>
    <row r="253" spans="1:11" ht="15" customHeight="1">
      <c r="A253" s="28">
        <v>5</v>
      </c>
      <c r="B253" s="25">
        <v>58</v>
      </c>
      <c r="C253" s="26" t="s">
        <v>68</v>
      </c>
      <c r="D253" s="26" t="s">
        <v>67</v>
      </c>
      <c r="E253" s="28">
        <v>2003</v>
      </c>
      <c r="F253" s="124" t="s">
        <v>75</v>
      </c>
      <c r="G253" s="61">
        <v>0</v>
      </c>
      <c r="H253" s="129">
        <f>SUMIF(CÍLDĚTI!$A$3:$A$498,B253,CÍLDĚTI!$C$3:$C$498)</f>
        <v>0.0010995370370370369</v>
      </c>
      <c r="I253" s="129">
        <f t="shared" si="8"/>
        <v>0.0010995370370370369</v>
      </c>
      <c r="J253" s="28" t="s">
        <v>106</v>
      </c>
      <c r="K253" s="25" t="s">
        <v>48</v>
      </c>
    </row>
    <row r="254" spans="1:11" ht="15" customHeight="1">
      <c r="A254" s="28">
        <v>6</v>
      </c>
      <c r="B254" s="25">
        <v>40</v>
      </c>
      <c r="C254" s="26" t="s">
        <v>56</v>
      </c>
      <c r="D254" s="26" t="s">
        <v>62</v>
      </c>
      <c r="E254" s="28">
        <v>2003</v>
      </c>
      <c r="F254" s="26" t="s">
        <v>233</v>
      </c>
      <c r="G254" s="61">
        <v>0</v>
      </c>
      <c r="H254" s="129">
        <f>SUMIF(CÍLDĚTI!$A$3:$A$498,B254,CÍLDĚTI!$C$3:$C$498)</f>
        <v>0.0011226851851851851</v>
      </c>
      <c r="I254" s="129">
        <f t="shared" si="8"/>
        <v>0.0011226851851851851</v>
      </c>
      <c r="J254" s="28" t="s">
        <v>106</v>
      </c>
      <c r="K254" s="25" t="s">
        <v>48</v>
      </c>
    </row>
    <row r="255" spans="1:11" ht="15" customHeight="1">
      <c r="A255" s="28">
        <v>7</v>
      </c>
      <c r="B255" s="25">
        <v>46</v>
      </c>
      <c r="C255" s="26" t="s">
        <v>59</v>
      </c>
      <c r="D255" s="26" t="s">
        <v>60</v>
      </c>
      <c r="E255" s="28">
        <v>2002</v>
      </c>
      <c r="F255" s="26" t="s">
        <v>73</v>
      </c>
      <c r="G255" s="61">
        <v>0</v>
      </c>
      <c r="H255" s="129">
        <f>SUMIF(CÍLDĚTI!$A$3:$A$498,B255,CÍLDĚTI!$C$3:$C$498)</f>
        <v>0.0012731481481481483</v>
      </c>
      <c r="I255" s="129">
        <f t="shared" si="8"/>
        <v>0.0012731481481481483</v>
      </c>
      <c r="J255" s="28" t="s">
        <v>106</v>
      </c>
      <c r="K255" s="25" t="s">
        <v>48</v>
      </c>
    </row>
    <row r="256" spans="1:11" ht="15" customHeight="1">
      <c r="A256" s="28">
        <v>8</v>
      </c>
      <c r="B256" s="25">
        <v>65</v>
      </c>
      <c r="C256" s="26" t="s">
        <v>169</v>
      </c>
      <c r="D256" s="26" t="s">
        <v>170</v>
      </c>
      <c r="E256" s="28">
        <v>2003</v>
      </c>
      <c r="F256" s="124" t="s">
        <v>73</v>
      </c>
      <c r="G256" s="61">
        <v>0</v>
      </c>
      <c r="H256" s="129">
        <f>SUMIF(CÍLDĚTI!$A$3:$A$498,B256,CÍLDĚTI!$C$3:$C$498)</f>
        <v>0.0012847222222222223</v>
      </c>
      <c r="I256" s="129">
        <f t="shared" si="8"/>
        <v>0.0012847222222222223</v>
      </c>
      <c r="J256" s="28" t="s">
        <v>106</v>
      </c>
      <c r="K256" s="25" t="s">
        <v>48</v>
      </c>
    </row>
    <row r="257" spans="1:11" ht="15" customHeight="1">
      <c r="A257" s="28">
        <v>9</v>
      </c>
      <c r="B257" s="25">
        <v>34</v>
      </c>
      <c r="C257" s="26" t="s">
        <v>164</v>
      </c>
      <c r="D257" s="26" t="s">
        <v>64</v>
      </c>
      <c r="E257" s="28">
        <v>2003</v>
      </c>
      <c r="F257" s="124" t="s">
        <v>69</v>
      </c>
      <c r="G257" s="61">
        <v>0</v>
      </c>
      <c r="H257" s="129">
        <f>SUMIF(CÍLDĚTI!$A$3:$A$498,B257,CÍLDĚTI!$C$3:$C$498)</f>
        <v>0.0015162037037037036</v>
      </c>
      <c r="I257" s="129">
        <f t="shared" si="8"/>
        <v>0.0015162037037037036</v>
      </c>
      <c r="J257" s="28" t="s">
        <v>106</v>
      </c>
      <c r="K257" s="25" t="s">
        <v>48</v>
      </c>
    </row>
    <row r="258" spans="7:13" ht="15" customHeight="1">
      <c r="G258" s="62"/>
      <c r="H258" s="62"/>
      <c r="I258" s="148"/>
      <c r="M258" s="3"/>
    </row>
    <row r="259" spans="1:11" s="8" customFormat="1" ht="45" customHeight="1" thickBot="1">
      <c r="A259" s="126"/>
      <c r="B259" s="70" t="str">
        <f>Kategorie!B12</f>
        <v>Děvčata 11 - 14 let  (nar. 2001 - 1998)</v>
      </c>
      <c r="D259" s="16"/>
      <c r="E259" s="16"/>
      <c r="F259" s="16"/>
      <c r="G259" s="83"/>
      <c r="H259" s="16"/>
      <c r="I259" s="16"/>
      <c r="J259" s="83" t="s">
        <v>41</v>
      </c>
      <c r="K259" s="7"/>
    </row>
    <row r="260" spans="1:11" s="33" customFormat="1" ht="24.75" customHeight="1" thickBot="1">
      <c r="A260" s="243" t="s">
        <v>444</v>
      </c>
      <c r="B260" s="222" t="s">
        <v>445</v>
      </c>
      <c r="C260" s="227" t="s">
        <v>0</v>
      </c>
      <c r="D260" s="228"/>
      <c r="E260" s="224" t="s">
        <v>9</v>
      </c>
      <c r="F260" s="223" t="s">
        <v>14</v>
      </c>
      <c r="G260" s="225" t="s">
        <v>8</v>
      </c>
      <c r="H260" s="225" t="s">
        <v>26</v>
      </c>
      <c r="I260" s="225" t="s">
        <v>5</v>
      </c>
      <c r="J260" s="244" t="s">
        <v>446</v>
      </c>
      <c r="K260" s="226" t="s">
        <v>7</v>
      </c>
    </row>
    <row r="261" spans="5:9" ht="15" customHeight="1">
      <c r="E261" s="114"/>
      <c r="G261" s="62"/>
      <c r="H261" s="62"/>
      <c r="I261" s="147"/>
    </row>
    <row r="262" spans="1:11" ht="15" customHeight="1">
      <c r="A262" s="28">
        <v>1</v>
      </c>
      <c r="B262" s="25">
        <v>39</v>
      </c>
      <c r="C262" s="26" t="s">
        <v>309</v>
      </c>
      <c r="D262" s="26" t="s">
        <v>96</v>
      </c>
      <c r="E262" s="28">
        <v>2000</v>
      </c>
      <c r="F262" s="26" t="s">
        <v>308</v>
      </c>
      <c r="G262" s="61">
        <v>0</v>
      </c>
      <c r="H262" s="129">
        <f>SUMIF(CÍLDĚTI!$A$3:$A$498,B262,CÍLDĚTI!$C$3:$C$498)</f>
        <v>0.0020717592592592593</v>
      </c>
      <c r="I262" s="129">
        <f>H262-G262</f>
        <v>0.0020717592592592593</v>
      </c>
      <c r="J262" s="28" t="s">
        <v>106</v>
      </c>
      <c r="K262" s="25" t="s">
        <v>49</v>
      </c>
    </row>
    <row r="263" spans="1:11" ht="15" customHeight="1">
      <c r="A263" s="28">
        <v>2</v>
      </c>
      <c r="B263" s="25">
        <v>57</v>
      </c>
      <c r="C263" s="26" t="s">
        <v>318</v>
      </c>
      <c r="D263" s="26" t="s">
        <v>199</v>
      </c>
      <c r="E263" s="28">
        <v>2000</v>
      </c>
      <c r="F263" s="124" t="s">
        <v>74</v>
      </c>
      <c r="G263" s="61">
        <v>0</v>
      </c>
      <c r="H263" s="129">
        <f>SUMIF(CÍLDĚTI!$A$3:$A$498,B263,CÍLDĚTI!$C$3:$C$498)</f>
        <v>0.0027777777777777775</v>
      </c>
      <c r="I263" s="129">
        <f>H263-G263</f>
        <v>0.0027777777777777775</v>
      </c>
      <c r="J263" s="28" t="s">
        <v>106</v>
      </c>
      <c r="K263" s="25" t="s">
        <v>49</v>
      </c>
    </row>
    <row r="264" spans="1:11" ht="15" customHeight="1">
      <c r="A264" s="28" t="s">
        <v>106</v>
      </c>
      <c r="B264" s="25">
        <v>24</v>
      </c>
      <c r="C264" s="26" t="s">
        <v>306</v>
      </c>
      <c r="D264" s="26" t="s">
        <v>307</v>
      </c>
      <c r="E264" s="28">
        <v>2000</v>
      </c>
      <c r="F264" s="124" t="s">
        <v>223</v>
      </c>
      <c r="G264" s="61">
        <v>0</v>
      </c>
      <c r="H264" s="129">
        <f>SUMIF(CÍLDĚTI!$A$3:$A$498,B264,CÍLDĚTI!$C$3:$C$498)</f>
        <v>0</v>
      </c>
      <c r="I264" s="129" t="s">
        <v>357</v>
      </c>
      <c r="J264" s="28" t="s">
        <v>106</v>
      </c>
      <c r="K264" s="25" t="s">
        <v>49</v>
      </c>
    </row>
    <row r="265" spans="7:13" ht="15" customHeight="1">
      <c r="G265" s="62"/>
      <c r="H265" s="62"/>
      <c r="I265" s="148"/>
      <c r="M265" s="3"/>
    </row>
    <row r="266" spans="1:11" s="8" customFormat="1" ht="45" customHeight="1" thickBot="1">
      <c r="A266" s="126"/>
      <c r="B266" s="70" t="str">
        <f>Kategorie!B13</f>
        <v>Chlapci 11 - 14 let  (nar. 2001 - 1998)</v>
      </c>
      <c r="D266" s="16"/>
      <c r="E266" s="16"/>
      <c r="F266" s="16"/>
      <c r="G266" s="83"/>
      <c r="H266" s="16"/>
      <c r="I266" s="16"/>
      <c r="J266" s="83" t="s">
        <v>41</v>
      </c>
      <c r="K266" s="7"/>
    </row>
    <row r="267" spans="1:11" s="33" customFormat="1" ht="24.75" customHeight="1" thickBot="1">
      <c r="A267" s="243" t="s">
        <v>444</v>
      </c>
      <c r="B267" s="222" t="s">
        <v>445</v>
      </c>
      <c r="C267" s="227" t="s">
        <v>0</v>
      </c>
      <c r="D267" s="228"/>
      <c r="E267" s="224" t="s">
        <v>9</v>
      </c>
      <c r="F267" s="223" t="s">
        <v>14</v>
      </c>
      <c r="G267" s="225" t="s">
        <v>8</v>
      </c>
      <c r="H267" s="225" t="s">
        <v>26</v>
      </c>
      <c r="I267" s="225" t="s">
        <v>5</v>
      </c>
      <c r="J267" s="244" t="s">
        <v>446</v>
      </c>
      <c r="K267" s="226" t="s">
        <v>7</v>
      </c>
    </row>
    <row r="268" spans="5:9" ht="15" customHeight="1">
      <c r="E268" s="114"/>
      <c r="G268" s="62"/>
      <c r="H268" s="62"/>
      <c r="I268" s="147"/>
    </row>
    <row r="269" spans="1:11" ht="15" customHeight="1">
      <c r="A269" s="28">
        <v>1</v>
      </c>
      <c r="B269" s="25">
        <v>8</v>
      </c>
      <c r="C269" s="26" t="s">
        <v>319</v>
      </c>
      <c r="D269" s="26" t="s">
        <v>58</v>
      </c>
      <c r="E269" s="28">
        <v>1998</v>
      </c>
      <c r="F269" s="124" t="s">
        <v>140</v>
      </c>
      <c r="G269" s="61">
        <v>0</v>
      </c>
      <c r="H269" s="129">
        <f>SUMIF(CÍLDĚTI!$A$3:$A$498,B269,CÍLDĚTI!$C$3:$C$498)</f>
        <v>0.0016319444444444443</v>
      </c>
      <c r="I269" s="129">
        <f aca="true" t="shared" si="9" ref="I269:I280">H269-G269</f>
        <v>0.0016319444444444443</v>
      </c>
      <c r="J269" s="28" t="s">
        <v>106</v>
      </c>
      <c r="K269" s="25" t="s">
        <v>50</v>
      </c>
    </row>
    <row r="270" spans="1:11" ht="15" customHeight="1">
      <c r="A270" s="28">
        <v>2</v>
      </c>
      <c r="B270" s="25">
        <v>3</v>
      </c>
      <c r="C270" s="26" t="s">
        <v>321</v>
      </c>
      <c r="D270" s="26" t="s">
        <v>62</v>
      </c>
      <c r="E270" s="28">
        <v>1999</v>
      </c>
      <c r="F270" s="26" t="s">
        <v>285</v>
      </c>
      <c r="G270" s="61">
        <v>0</v>
      </c>
      <c r="H270" s="129">
        <f>SUMIF(CÍLDĚTI!$A$3:$A$498,B270,CÍLDĚTI!$C$3:$C$498)</f>
        <v>0.0017824074074074072</v>
      </c>
      <c r="I270" s="129">
        <f t="shared" si="9"/>
        <v>0.0017824074074074072</v>
      </c>
      <c r="J270" s="28" t="s">
        <v>106</v>
      </c>
      <c r="K270" s="25" t="s">
        <v>50</v>
      </c>
    </row>
    <row r="271" spans="1:11" ht="15" customHeight="1">
      <c r="A271" s="28">
        <v>3</v>
      </c>
      <c r="B271" s="25">
        <v>17</v>
      </c>
      <c r="C271" s="26" t="s">
        <v>225</v>
      </c>
      <c r="D271" s="26" t="s">
        <v>77</v>
      </c>
      <c r="E271" s="28">
        <v>1998</v>
      </c>
      <c r="F271" s="124" t="s">
        <v>223</v>
      </c>
      <c r="G271" s="61">
        <v>0</v>
      </c>
      <c r="H271" s="129">
        <f>SUMIF(CÍLDĚTI!$A$3:$A$498,B271,CÍLDĚTI!$C$3:$C$498)</f>
        <v>0.0018287037037037035</v>
      </c>
      <c r="I271" s="129">
        <f t="shared" si="9"/>
        <v>0.0018287037037037035</v>
      </c>
      <c r="J271" s="28" t="s">
        <v>106</v>
      </c>
      <c r="K271" s="25" t="s">
        <v>50</v>
      </c>
    </row>
    <row r="272" spans="1:11" ht="15" customHeight="1">
      <c r="A272" s="28">
        <v>4</v>
      </c>
      <c r="B272" s="25">
        <v>60</v>
      </c>
      <c r="C272" s="26" t="s">
        <v>322</v>
      </c>
      <c r="D272" s="26" t="s">
        <v>323</v>
      </c>
      <c r="E272" s="28">
        <v>2000</v>
      </c>
      <c r="F272" s="124" t="s">
        <v>73</v>
      </c>
      <c r="G272" s="61">
        <v>0</v>
      </c>
      <c r="H272" s="129">
        <f>SUMIF(CÍLDĚTI!$A$3:$A$498,B272,CÍLDĚTI!$C$3:$C$498)</f>
        <v>0.0018634259259259257</v>
      </c>
      <c r="I272" s="129">
        <f t="shared" si="9"/>
        <v>0.0018634259259259257</v>
      </c>
      <c r="J272" s="28" t="s">
        <v>106</v>
      </c>
      <c r="K272" s="25" t="s">
        <v>50</v>
      </c>
    </row>
    <row r="273" spans="1:11" ht="15" customHeight="1">
      <c r="A273" s="28">
        <v>5</v>
      </c>
      <c r="B273" s="25">
        <v>18</v>
      </c>
      <c r="C273" s="26" t="s">
        <v>226</v>
      </c>
      <c r="D273" s="26" t="s">
        <v>203</v>
      </c>
      <c r="E273" s="28">
        <v>1998</v>
      </c>
      <c r="F273" s="124" t="s">
        <v>223</v>
      </c>
      <c r="G273" s="61">
        <v>0</v>
      </c>
      <c r="H273" s="129">
        <f>SUMIF(CÍLDĚTI!$A$3:$A$498,B273,CÍLDĚTI!$C$3:$C$498)</f>
        <v>0.001909722222222222</v>
      </c>
      <c r="I273" s="129">
        <f t="shared" si="9"/>
        <v>0.001909722222222222</v>
      </c>
      <c r="J273" s="28" t="s">
        <v>106</v>
      </c>
      <c r="K273" s="25" t="s">
        <v>50</v>
      </c>
    </row>
    <row r="274" spans="1:11" ht="15" customHeight="1">
      <c r="A274" s="28">
        <v>6</v>
      </c>
      <c r="B274" s="25">
        <v>9</v>
      </c>
      <c r="C274" s="26" t="s">
        <v>319</v>
      </c>
      <c r="D274" s="26" t="s">
        <v>320</v>
      </c>
      <c r="E274" s="28">
        <v>2001</v>
      </c>
      <c r="F274" s="124" t="s">
        <v>140</v>
      </c>
      <c r="G274" s="61">
        <v>0</v>
      </c>
      <c r="H274" s="129">
        <f>SUMIF(CÍLDĚTI!$A$3:$A$498,B274,CÍLDĚTI!$C$3:$C$498)</f>
        <v>0.002025462962962963</v>
      </c>
      <c r="I274" s="129">
        <f t="shared" si="9"/>
        <v>0.002025462962962963</v>
      </c>
      <c r="J274" s="28" t="s">
        <v>106</v>
      </c>
      <c r="K274" s="25" t="s">
        <v>50</v>
      </c>
    </row>
    <row r="275" spans="1:11" ht="15" customHeight="1">
      <c r="A275" s="28">
        <v>7</v>
      </c>
      <c r="B275" s="25">
        <v>29</v>
      </c>
      <c r="C275" s="26" t="s">
        <v>310</v>
      </c>
      <c r="D275" s="26" t="s">
        <v>103</v>
      </c>
      <c r="E275" s="28">
        <v>2001</v>
      </c>
      <c r="F275" s="124" t="s">
        <v>223</v>
      </c>
      <c r="G275" s="61">
        <v>0</v>
      </c>
      <c r="H275" s="129">
        <f>SUMIF(CÍLDĚTI!$A$3:$A$498,B275,CÍLDĚTI!$C$3:$C$498)</f>
        <v>0.002476851851851852</v>
      </c>
      <c r="I275" s="129">
        <f t="shared" si="9"/>
        <v>0.002476851851851852</v>
      </c>
      <c r="J275" s="28" t="s">
        <v>106</v>
      </c>
      <c r="K275" s="25" t="s">
        <v>50</v>
      </c>
    </row>
    <row r="276" spans="1:11" ht="15" customHeight="1">
      <c r="A276" s="28">
        <v>8</v>
      </c>
      <c r="B276" s="25">
        <v>47</v>
      </c>
      <c r="C276" s="26" t="s">
        <v>59</v>
      </c>
      <c r="D276" s="26" t="s">
        <v>105</v>
      </c>
      <c r="E276" s="28">
        <v>2001</v>
      </c>
      <c r="F276" s="26" t="s">
        <v>73</v>
      </c>
      <c r="G276" s="61">
        <v>0</v>
      </c>
      <c r="H276" s="129">
        <f>SUMIF(CÍLDĚTI!$A$3:$A$498,B276,CÍLDĚTI!$C$3:$C$498)</f>
        <v>0.0025</v>
      </c>
      <c r="I276" s="129">
        <f t="shared" si="9"/>
        <v>0.0025</v>
      </c>
      <c r="J276" s="28" t="s">
        <v>106</v>
      </c>
      <c r="K276" s="25" t="s">
        <v>50</v>
      </c>
    </row>
    <row r="277" spans="1:11" ht="15" customHeight="1">
      <c r="A277" s="28">
        <v>9</v>
      </c>
      <c r="B277" s="25">
        <v>11</v>
      </c>
      <c r="C277" s="26" t="s">
        <v>314</v>
      </c>
      <c r="D277" s="26" t="s">
        <v>315</v>
      </c>
      <c r="E277" s="28">
        <v>2001</v>
      </c>
      <c r="F277" s="124" t="s">
        <v>316</v>
      </c>
      <c r="G277" s="61">
        <v>0</v>
      </c>
      <c r="H277" s="129">
        <f>SUMIF(CÍLDĚTI!$A$3:$A$498,B277,CÍLDĚTI!$C$3:$C$498)</f>
        <v>0.002534722222222222</v>
      </c>
      <c r="I277" s="129">
        <f t="shared" si="9"/>
        <v>0.002534722222222222</v>
      </c>
      <c r="J277" s="28" t="s">
        <v>106</v>
      </c>
      <c r="K277" s="25" t="s">
        <v>50</v>
      </c>
    </row>
    <row r="278" spans="1:11" ht="15" customHeight="1">
      <c r="A278" s="28">
        <v>10</v>
      </c>
      <c r="B278" s="25">
        <v>19</v>
      </c>
      <c r="C278" s="26" t="s">
        <v>313</v>
      </c>
      <c r="D278" s="26" t="s">
        <v>105</v>
      </c>
      <c r="E278" s="28">
        <v>1998</v>
      </c>
      <c r="F278" s="124" t="s">
        <v>223</v>
      </c>
      <c r="G278" s="61">
        <v>0</v>
      </c>
      <c r="H278" s="129">
        <f>SUMIF(CÍLDĚTI!$A$3:$A$498,B278,CÍLDĚTI!$C$3:$C$498)</f>
        <v>0.0025810185185185185</v>
      </c>
      <c r="I278" s="129">
        <f t="shared" si="9"/>
        <v>0.0025810185185185185</v>
      </c>
      <c r="J278" s="28" t="s">
        <v>106</v>
      </c>
      <c r="K278" s="25" t="s">
        <v>50</v>
      </c>
    </row>
    <row r="279" spans="1:11" ht="15" customHeight="1">
      <c r="A279" s="28">
        <v>11</v>
      </c>
      <c r="B279" s="25">
        <v>21</v>
      </c>
      <c r="C279" s="26" t="s">
        <v>224</v>
      </c>
      <c r="D279" s="26" t="s">
        <v>66</v>
      </c>
      <c r="E279" s="28">
        <v>2001</v>
      </c>
      <c r="F279" s="124" t="s">
        <v>223</v>
      </c>
      <c r="G279" s="61">
        <v>0</v>
      </c>
      <c r="H279" s="129">
        <f>SUMIF(CÍLDĚTI!$A$3:$A$498,B279,CÍLDĚTI!$C$3:$C$498)</f>
        <v>0.002685185185185185</v>
      </c>
      <c r="I279" s="129">
        <f t="shared" si="9"/>
        <v>0.002685185185185185</v>
      </c>
      <c r="J279" s="28" t="s">
        <v>106</v>
      </c>
      <c r="K279" s="25" t="s">
        <v>50</v>
      </c>
    </row>
    <row r="280" spans="1:11" ht="15" customHeight="1">
      <c r="A280" s="28">
        <v>12</v>
      </c>
      <c r="B280" s="25">
        <v>22</v>
      </c>
      <c r="C280" s="26" t="s">
        <v>311</v>
      </c>
      <c r="D280" s="26" t="s">
        <v>312</v>
      </c>
      <c r="E280" s="28">
        <v>2001</v>
      </c>
      <c r="F280" s="124" t="s">
        <v>223</v>
      </c>
      <c r="G280" s="61">
        <v>0</v>
      </c>
      <c r="H280" s="129">
        <f>SUMIF(CÍLDĚTI!$A$3:$A$498,B280,CÍLDĚTI!$C$3:$C$498)</f>
        <v>0.002696759259259259</v>
      </c>
      <c r="I280" s="129">
        <f t="shared" si="9"/>
        <v>0.002696759259259259</v>
      </c>
      <c r="J280" s="28" t="s">
        <v>106</v>
      </c>
      <c r="K280" s="25" t="s">
        <v>50</v>
      </c>
    </row>
    <row r="281" spans="1:11" ht="15" customHeight="1">
      <c r="A281" s="28" t="s">
        <v>106</v>
      </c>
      <c r="B281" s="25">
        <v>23</v>
      </c>
      <c r="C281" s="26" t="s">
        <v>222</v>
      </c>
      <c r="D281" s="26" t="s">
        <v>62</v>
      </c>
      <c r="E281" s="28">
        <v>2001</v>
      </c>
      <c r="F281" s="124" t="s">
        <v>223</v>
      </c>
      <c r="G281" s="61">
        <v>0</v>
      </c>
      <c r="H281" s="129">
        <f>SUMIF(CÍLDĚTI!$A$3:$A$498,B281,CÍLDĚTI!$C$3:$C$498)</f>
        <v>0</v>
      </c>
      <c r="I281" s="129" t="s">
        <v>356</v>
      </c>
      <c r="J281" s="28" t="s">
        <v>106</v>
      </c>
      <c r="K281" s="25" t="s">
        <v>50</v>
      </c>
    </row>
    <row r="282" spans="7:13" ht="15" customHeight="1">
      <c r="G282" s="62"/>
      <c r="H282" s="62"/>
      <c r="I282" s="148"/>
      <c r="M282" s="3"/>
    </row>
    <row r="283" spans="1:11" s="8" customFormat="1" ht="45" customHeight="1" hidden="1">
      <c r="A283" s="126"/>
      <c r="B283" s="70" t="str">
        <f>Kategorie!B14</f>
        <v>Děvčata 15 - 18 let  (nar. 1997 - 1994)</v>
      </c>
      <c r="D283" s="16"/>
      <c r="E283" s="16"/>
      <c r="F283" s="16"/>
      <c r="G283" s="83"/>
      <c r="H283" s="16"/>
      <c r="I283" s="16"/>
      <c r="J283" s="83" t="s">
        <v>125</v>
      </c>
      <c r="K283" s="7"/>
    </row>
    <row r="284" spans="1:11" s="33" customFormat="1" ht="24.75" customHeight="1" hidden="1">
      <c r="A284" s="127" t="s">
        <v>21</v>
      </c>
      <c r="B284" s="29" t="s">
        <v>22</v>
      </c>
      <c r="C284" s="53" t="s">
        <v>0</v>
      </c>
      <c r="D284" s="52"/>
      <c r="E284" s="30" t="s">
        <v>9</v>
      </c>
      <c r="F284" s="31" t="s">
        <v>14</v>
      </c>
      <c r="G284" s="32" t="s">
        <v>8</v>
      </c>
      <c r="H284" s="32" t="s">
        <v>26</v>
      </c>
      <c r="I284" s="32" t="s">
        <v>5</v>
      </c>
      <c r="J284" s="127" t="s">
        <v>6</v>
      </c>
      <c r="K284" s="29" t="s">
        <v>7</v>
      </c>
    </row>
    <row r="285" spans="5:9" ht="15" customHeight="1" hidden="1">
      <c r="E285" s="114"/>
      <c r="G285" s="62"/>
      <c r="H285" s="62"/>
      <c r="I285" s="147"/>
    </row>
    <row r="286" spans="1:11" ht="15" customHeight="1" hidden="1">
      <c r="A286" s="28"/>
      <c r="B286" s="25"/>
      <c r="C286" s="26"/>
      <c r="D286" s="26"/>
      <c r="E286" s="28"/>
      <c r="F286" s="124"/>
      <c r="G286" s="61">
        <v>0</v>
      </c>
      <c r="H286" s="129">
        <f>SUMIF(CÍLDĚTI!$A$3:$A$498,B286,CÍLDĚTI!$C$3:$C$498)</f>
        <v>0</v>
      </c>
      <c r="I286" s="129">
        <f aca="true" t="shared" si="10" ref="I286:I294">H286-G286</f>
        <v>0</v>
      </c>
      <c r="J286" s="28" t="s">
        <v>106</v>
      </c>
      <c r="K286" s="25" t="s">
        <v>143</v>
      </c>
    </row>
    <row r="287" spans="1:11" ht="15" customHeight="1" hidden="1">
      <c r="A287" s="28"/>
      <c r="B287" s="25"/>
      <c r="C287" s="26"/>
      <c r="D287" s="26"/>
      <c r="E287" s="28"/>
      <c r="F287" s="124"/>
      <c r="G287" s="61">
        <v>0</v>
      </c>
      <c r="H287" s="129">
        <f>SUMIF(CÍLDĚTI!$A$3:$A$498,B287,CÍLDĚTI!$C$3:$C$498)</f>
        <v>0</v>
      </c>
      <c r="I287" s="129">
        <f t="shared" si="10"/>
        <v>0</v>
      </c>
      <c r="J287" s="28" t="s">
        <v>106</v>
      </c>
      <c r="K287" s="25" t="s">
        <v>143</v>
      </c>
    </row>
    <row r="288" spans="1:11" ht="15" customHeight="1" hidden="1">
      <c r="A288" s="28"/>
      <c r="B288" s="25"/>
      <c r="C288" s="26"/>
      <c r="D288" s="26"/>
      <c r="E288" s="28"/>
      <c r="F288" s="124"/>
      <c r="G288" s="61">
        <v>0</v>
      </c>
      <c r="H288" s="129">
        <f>SUMIF(CÍLDĚTI!$A$3:$A$498,B288,CÍLDĚTI!$C$3:$C$498)</f>
        <v>0</v>
      </c>
      <c r="I288" s="129">
        <f t="shared" si="10"/>
        <v>0</v>
      </c>
      <c r="J288" s="28" t="s">
        <v>106</v>
      </c>
      <c r="K288" s="25" t="s">
        <v>143</v>
      </c>
    </row>
    <row r="289" spans="1:11" ht="15" customHeight="1" hidden="1">
      <c r="A289" s="28"/>
      <c r="B289" s="25"/>
      <c r="C289" s="26"/>
      <c r="D289" s="26"/>
      <c r="E289" s="28"/>
      <c r="F289" s="124"/>
      <c r="G289" s="61">
        <v>0</v>
      </c>
      <c r="H289" s="129">
        <f>SUMIF(CÍLDĚTI!$A$3:$A$498,B289,CÍLDĚTI!$C$3:$C$498)</f>
        <v>0</v>
      </c>
      <c r="I289" s="129">
        <f t="shared" si="10"/>
        <v>0</v>
      </c>
      <c r="J289" s="28" t="s">
        <v>106</v>
      </c>
      <c r="K289" s="25" t="s">
        <v>143</v>
      </c>
    </row>
    <row r="290" spans="1:11" ht="15" customHeight="1" hidden="1">
      <c r="A290" s="28"/>
      <c r="B290" s="25"/>
      <c r="C290" s="26"/>
      <c r="D290" s="26"/>
      <c r="E290" s="28"/>
      <c r="F290" s="124"/>
      <c r="G290" s="61">
        <v>0</v>
      </c>
      <c r="H290" s="129">
        <f>SUMIF(CÍLDĚTI!$A$3:$A$498,B290,CÍLDĚTI!$C$3:$C$498)</f>
        <v>0</v>
      </c>
      <c r="I290" s="129">
        <f t="shared" si="10"/>
        <v>0</v>
      </c>
      <c r="J290" s="28" t="s">
        <v>106</v>
      </c>
      <c r="K290" s="25" t="s">
        <v>143</v>
      </c>
    </row>
    <row r="291" spans="1:11" ht="15" customHeight="1" hidden="1">
      <c r="A291" s="28"/>
      <c r="B291" s="25"/>
      <c r="C291" s="26"/>
      <c r="D291" s="26"/>
      <c r="E291" s="28"/>
      <c r="F291" s="124"/>
      <c r="G291" s="61">
        <v>0</v>
      </c>
      <c r="H291" s="129">
        <f>SUMIF(CÍLDĚTI!$A$3:$A$498,B291,CÍLDĚTI!$C$3:$C$498)</f>
        <v>0</v>
      </c>
      <c r="I291" s="129">
        <f t="shared" si="10"/>
        <v>0</v>
      </c>
      <c r="J291" s="28" t="s">
        <v>106</v>
      </c>
      <c r="K291" s="25" t="s">
        <v>143</v>
      </c>
    </row>
    <row r="292" spans="1:11" ht="15" customHeight="1" hidden="1">
      <c r="A292" s="28"/>
      <c r="B292" s="25"/>
      <c r="C292" s="26"/>
      <c r="D292" s="26"/>
      <c r="E292" s="28"/>
      <c r="F292" s="124"/>
      <c r="G292" s="61">
        <v>0</v>
      </c>
      <c r="H292" s="129">
        <f>SUMIF(CÍLDĚTI!$A$3:$A$498,B292,CÍLDĚTI!$C$3:$C$498)</f>
        <v>0</v>
      </c>
      <c r="I292" s="129">
        <f t="shared" si="10"/>
        <v>0</v>
      </c>
      <c r="J292" s="28" t="s">
        <v>106</v>
      </c>
      <c r="K292" s="25" t="s">
        <v>143</v>
      </c>
    </row>
    <row r="293" spans="1:11" ht="15" customHeight="1" hidden="1">
      <c r="A293" s="28"/>
      <c r="B293" s="25"/>
      <c r="C293" s="26"/>
      <c r="D293" s="26"/>
      <c r="E293" s="28"/>
      <c r="F293" s="124"/>
      <c r="G293" s="61">
        <v>0</v>
      </c>
      <c r="H293" s="129">
        <f>SUMIF(CÍLDĚTI!$A$3:$A$498,B293,CÍLDĚTI!$C$3:$C$498)</f>
        <v>0</v>
      </c>
      <c r="I293" s="129">
        <f t="shared" si="10"/>
        <v>0</v>
      </c>
      <c r="J293" s="28" t="s">
        <v>106</v>
      </c>
      <c r="K293" s="25" t="s">
        <v>143</v>
      </c>
    </row>
    <row r="294" spans="1:11" ht="15" customHeight="1" hidden="1">
      <c r="A294" s="28"/>
      <c r="B294" s="25"/>
      <c r="C294" s="26"/>
      <c r="D294" s="26"/>
      <c r="E294" s="28"/>
      <c r="F294" s="124"/>
      <c r="G294" s="61">
        <v>0</v>
      </c>
      <c r="H294" s="129">
        <f>SUMIF(CÍLDĚTI!$A$3:$A$498,B294,CÍLDĚTI!$C$3:$C$498)</f>
        <v>0</v>
      </c>
      <c r="I294" s="129">
        <f t="shared" si="10"/>
        <v>0</v>
      </c>
      <c r="J294" s="28" t="s">
        <v>106</v>
      </c>
      <c r="K294" s="25" t="s">
        <v>143</v>
      </c>
    </row>
    <row r="295" spans="7:13" ht="15" customHeight="1" hidden="1">
      <c r="G295" s="62"/>
      <c r="H295" s="62"/>
      <c r="I295" s="148"/>
      <c r="M295" s="3"/>
    </row>
    <row r="296" spans="1:16" s="8" customFormat="1" ht="45" customHeight="1" hidden="1">
      <c r="A296" s="126"/>
      <c r="B296" s="70" t="str">
        <f>Kategorie!B15</f>
        <v>Chlapci 15 - 18 let  (nar. 1997 - 1994)</v>
      </c>
      <c r="D296" s="16"/>
      <c r="E296" s="16"/>
      <c r="F296" s="16"/>
      <c r="G296" s="83"/>
      <c r="H296" s="16"/>
      <c r="I296" s="16"/>
      <c r="J296" s="83" t="s">
        <v>42</v>
      </c>
      <c r="K296" s="7"/>
      <c r="L296" s="214"/>
      <c r="M296" s="14"/>
      <c r="N296" s="14"/>
      <c r="O296" s="14"/>
      <c r="P296" s="14"/>
    </row>
    <row r="297" spans="1:11" s="33" customFormat="1" ht="24.75" customHeight="1" hidden="1">
      <c r="A297" s="127" t="s">
        <v>21</v>
      </c>
      <c r="B297" s="29" t="s">
        <v>22</v>
      </c>
      <c r="C297" s="53" t="s">
        <v>0</v>
      </c>
      <c r="D297" s="52"/>
      <c r="E297" s="30" t="s">
        <v>9</v>
      </c>
      <c r="F297" s="31" t="s">
        <v>14</v>
      </c>
      <c r="G297" s="32" t="s">
        <v>8</v>
      </c>
      <c r="H297" s="32" t="s">
        <v>26</v>
      </c>
      <c r="I297" s="32" t="s">
        <v>5</v>
      </c>
      <c r="J297" s="127" t="s">
        <v>6</v>
      </c>
      <c r="K297" s="29" t="s">
        <v>7</v>
      </c>
    </row>
    <row r="298" spans="5:9" ht="15" customHeight="1" hidden="1">
      <c r="E298" s="114"/>
      <c r="G298" s="62"/>
      <c r="H298" s="62"/>
      <c r="I298" s="147"/>
    </row>
    <row r="299" spans="1:11" ht="15" customHeight="1" hidden="1">
      <c r="A299" s="28"/>
      <c r="B299" s="25"/>
      <c r="C299" s="26"/>
      <c r="D299" s="26"/>
      <c r="E299" s="28"/>
      <c r="F299" s="124"/>
      <c r="G299" s="61">
        <v>0</v>
      </c>
      <c r="H299" s="129">
        <f>SUMIF(CÍLDĚTI!$A$3:$A$498,B299,CÍLDĚTI!$C$3:$C$498)</f>
        <v>0</v>
      </c>
      <c r="I299" s="129">
        <f aca="true" t="shared" si="11" ref="I299:I308">H299-G299</f>
        <v>0</v>
      </c>
      <c r="J299" s="28" t="s">
        <v>106</v>
      </c>
      <c r="K299" s="25" t="s">
        <v>144</v>
      </c>
    </row>
    <row r="300" spans="1:11" ht="15" customHeight="1" hidden="1">
      <c r="A300" s="28"/>
      <c r="B300" s="25"/>
      <c r="C300" s="26"/>
      <c r="D300" s="26"/>
      <c r="E300" s="28"/>
      <c r="F300" s="26"/>
      <c r="G300" s="61">
        <v>0</v>
      </c>
      <c r="H300" s="129">
        <f>SUMIF(CÍLDĚTI!$A$3:$A$498,B300,CÍLDĚTI!$C$3:$C$498)</f>
        <v>0</v>
      </c>
      <c r="I300" s="129">
        <f t="shared" si="11"/>
        <v>0</v>
      </c>
      <c r="J300" s="28" t="s">
        <v>106</v>
      </c>
      <c r="K300" s="25" t="s">
        <v>144</v>
      </c>
    </row>
    <row r="301" spans="1:11" ht="15" customHeight="1" hidden="1">
      <c r="A301" s="28"/>
      <c r="B301" s="25"/>
      <c r="C301" s="26"/>
      <c r="D301" s="26"/>
      <c r="E301" s="28"/>
      <c r="F301" s="124"/>
      <c r="G301" s="61">
        <v>0</v>
      </c>
      <c r="H301" s="129">
        <f>SUMIF(CÍLDĚTI!$A$3:$A$498,B301,CÍLDĚTI!$C$3:$C$498)</f>
        <v>0</v>
      </c>
      <c r="I301" s="129">
        <f t="shared" si="11"/>
        <v>0</v>
      </c>
      <c r="J301" s="28" t="s">
        <v>106</v>
      </c>
      <c r="K301" s="25" t="s">
        <v>144</v>
      </c>
    </row>
    <row r="302" spans="1:11" ht="15" customHeight="1" hidden="1">
      <c r="A302" s="28"/>
      <c r="B302" s="25"/>
      <c r="C302" s="26"/>
      <c r="D302" s="26"/>
      <c r="E302" s="28"/>
      <c r="F302" s="124"/>
      <c r="G302" s="61">
        <v>0</v>
      </c>
      <c r="H302" s="129">
        <f>SUMIF(CÍLDĚTI!$A$3:$A$498,B302,CÍLDĚTI!$C$3:$C$498)</f>
        <v>0</v>
      </c>
      <c r="I302" s="129">
        <f t="shared" si="11"/>
        <v>0</v>
      </c>
      <c r="J302" s="28" t="s">
        <v>106</v>
      </c>
      <c r="K302" s="25" t="s">
        <v>144</v>
      </c>
    </row>
    <row r="303" spans="1:11" ht="15" customHeight="1" hidden="1">
      <c r="A303" s="28"/>
      <c r="B303" s="25"/>
      <c r="C303" s="26"/>
      <c r="D303" s="26"/>
      <c r="E303" s="28"/>
      <c r="F303" s="124"/>
      <c r="G303" s="61">
        <v>0</v>
      </c>
      <c r="H303" s="129">
        <f>SUMIF(CÍLDĚTI!$A$3:$A$498,B303,CÍLDĚTI!$C$3:$C$498)</f>
        <v>0</v>
      </c>
      <c r="I303" s="129">
        <f t="shared" si="11"/>
        <v>0</v>
      </c>
      <c r="J303" s="28" t="s">
        <v>106</v>
      </c>
      <c r="K303" s="25" t="s">
        <v>144</v>
      </c>
    </row>
    <row r="304" spans="1:11" ht="15" customHeight="1" hidden="1">
      <c r="A304" s="28"/>
      <c r="B304" s="25"/>
      <c r="C304" s="26"/>
      <c r="D304" s="26"/>
      <c r="E304" s="28"/>
      <c r="F304" s="26"/>
      <c r="G304" s="61">
        <v>0</v>
      </c>
      <c r="H304" s="129">
        <f>SUMIF(CÍLDĚTI!$A$3:$A$498,B304,CÍLDĚTI!$C$3:$C$498)</f>
        <v>0</v>
      </c>
      <c r="I304" s="129">
        <f t="shared" si="11"/>
        <v>0</v>
      </c>
      <c r="J304" s="28" t="s">
        <v>106</v>
      </c>
      <c r="K304" s="25" t="s">
        <v>144</v>
      </c>
    </row>
    <row r="305" spans="1:11" ht="15" customHeight="1" hidden="1">
      <c r="A305" s="28"/>
      <c r="B305" s="25"/>
      <c r="C305" s="26"/>
      <c r="D305" s="26"/>
      <c r="E305" s="28"/>
      <c r="F305" s="124"/>
      <c r="G305" s="61">
        <v>0</v>
      </c>
      <c r="H305" s="129">
        <f>SUMIF(CÍLDĚTI!$A$3:$A$498,B305,CÍLDĚTI!$C$3:$C$498)</f>
        <v>0</v>
      </c>
      <c r="I305" s="129">
        <f t="shared" si="11"/>
        <v>0</v>
      </c>
      <c r="J305" s="28" t="s">
        <v>106</v>
      </c>
      <c r="K305" s="25" t="s">
        <v>144</v>
      </c>
    </row>
    <row r="306" spans="1:11" ht="15" customHeight="1" hidden="1">
      <c r="A306" s="28"/>
      <c r="B306" s="25"/>
      <c r="C306" s="26"/>
      <c r="D306" s="26"/>
      <c r="E306" s="28"/>
      <c r="F306" s="124"/>
      <c r="G306" s="61">
        <v>0</v>
      </c>
      <c r="H306" s="129">
        <f>SUMIF(CÍLDĚTI!$A$3:$A$498,B306,CÍLDĚTI!$C$3:$C$498)</f>
        <v>0</v>
      </c>
      <c r="I306" s="129">
        <f t="shared" si="11"/>
        <v>0</v>
      </c>
      <c r="J306" s="28" t="s">
        <v>106</v>
      </c>
      <c r="K306" s="25" t="s">
        <v>144</v>
      </c>
    </row>
    <row r="307" spans="1:11" ht="15" customHeight="1" hidden="1">
      <c r="A307" s="28"/>
      <c r="B307" s="25"/>
      <c r="C307" s="26"/>
      <c r="D307" s="26"/>
      <c r="E307" s="28"/>
      <c r="F307" s="124"/>
      <c r="G307" s="61">
        <v>0</v>
      </c>
      <c r="H307" s="129">
        <f>SUMIF(CÍLDĚTI!$A$3:$A$498,B307,CÍLDĚTI!$C$3:$C$498)</f>
        <v>0</v>
      </c>
      <c r="I307" s="129">
        <f t="shared" si="11"/>
        <v>0</v>
      </c>
      <c r="J307" s="28" t="s">
        <v>106</v>
      </c>
      <c r="K307" s="25" t="s">
        <v>144</v>
      </c>
    </row>
    <row r="308" spans="1:11" ht="15" customHeight="1" hidden="1">
      <c r="A308" s="28"/>
      <c r="B308" s="25"/>
      <c r="C308" s="26"/>
      <c r="D308" s="26"/>
      <c r="E308" s="28"/>
      <c r="F308" s="124"/>
      <c r="G308" s="61">
        <v>0</v>
      </c>
      <c r="H308" s="129">
        <f>SUMIF(CÍLDĚTI!$A$3:$A$498,B308,CÍLDĚTI!$C$3:$C$498)</f>
        <v>0</v>
      </c>
      <c r="I308" s="129">
        <f t="shared" si="11"/>
        <v>0</v>
      </c>
      <c r="J308" s="28" t="s">
        <v>106</v>
      </c>
      <c r="K308" s="25" t="s">
        <v>144</v>
      </c>
    </row>
    <row r="310" spans="1:12" ht="69.75" customHeight="1">
      <c r="A310" s="137"/>
      <c r="B310" s="18"/>
      <c r="C310" s="18"/>
      <c r="D310" s="18"/>
      <c r="E310" s="18"/>
      <c r="F310" s="18"/>
      <c r="G310" s="18"/>
      <c r="H310" s="18"/>
      <c r="I310" s="18"/>
      <c r="J310" s="136"/>
      <c r="K310" s="18"/>
      <c r="L310" s="1"/>
    </row>
    <row r="311" spans="1:13" ht="14.25" customHeight="1">
      <c r="A311" s="186"/>
      <c r="B311" s="191"/>
      <c r="C311" s="192"/>
      <c r="D311" s="192"/>
      <c r="E311" s="193"/>
      <c r="F311" s="192"/>
      <c r="G311" s="187"/>
      <c r="H311" s="187"/>
      <c r="I311" s="148"/>
      <c r="J311" s="186"/>
      <c r="K311" s="191"/>
      <c r="M311" s="3"/>
    </row>
    <row r="312" spans="1:13" s="42" customFormat="1" ht="15" customHeight="1">
      <c r="A312" s="257" t="s">
        <v>443</v>
      </c>
      <c r="B312" s="183"/>
      <c r="C312" s="183"/>
      <c r="D312" s="183"/>
      <c r="E312" s="183"/>
      <c r="F312" s="183"/>
      <c r="G312" s="183"/>
      <c r="H312" s="183"/>
      <c r="I312" s="183"/>
      <c r="J312" s="184"/>
      <c r="K312" s="183"/>
      <c r="L312" s="185"/>
      <c r="M312" s="39"/>
    </row>
    <row r="313" spans="1:12" ht="15" customHeight="1">
      <c r="A313" s="137"/>
      <c r="B313" s="18"/>
      <c r="C313" s="18"/>
      <c r="D313" s="18"/>
      <c r="E313" s="18"/>
      <c r="F313" s="18"/>
      <c r="G313" s="18"/>
      <c r="H313" s="18"/>
      <c r="I313" s="18"/>
      <c r="J313" s="136"/>
      <c r="K313" s="18"/>
      <c r="L313" s="1"/>
    </row>
    <row r="314" spans="1:12" ht="15" customHeight="1">
      <c r="A314" s="130"/>
      <c r="B314" s="17"/>
      <c r="C314" s="84" t="s">
        <v>1</v>
      </c>
      <c r="D314" s="183" t="s">
        <v>35</v>
      </c>
      <c r="E314" s="17"/>
      <c r="F314" s="17"/>
      <c r="G314" s="17"/>
      <c r="H314" s="17"/>
      <c r="I314" s="17"/>
      <c r="J314" s="137"/>
      <c r="K314" s="17"/>
      <c r="L314" s="1"/>
    </row>
    <row r="315" spans="1:12" ht="15" customHeight="1">
      <c r="A315" s="130"/>
      <c r="B315" s="17"/>
      <c r="C315" s="84" t="s">
        <v>2</v>
      </c>
      <c r="D315" s="183" t="s">
        <v>36</v>
      </c>
      <c r="E315" s="17"/>
      <c r="F315" s="17"/>
      <c r="G315" s="17"/>
      <c r="H315" s="17"/>
      <c r="I315" s="17"/>
      <c r="J315" s="137"/>
      <c r="K315" s="17"/>
      <c r="L315" s="1"/>
    </row>
    <row r="316" spans="1:12" ht="15" customHeight="1">
      <c r="A316" s="137"/>
      <c r="B316" s="17"/>
      <c r="C316" s="22" t="s">
        <v>12</v>
      </c>
      <c r="D316" s="188" t="s">
        <v>279</v>
      </c>
      <c r="E316" s="17"/>
      <c r="F316" s="17"/>
      <c r="G316" s="17"/>
      <c r="H316" s="17"/>
      <c r="I316" s="17"/>
      <c r="J316" s="137"/>
      <c r="K316" s="17"/>
      <c r="L316" s="1"/>
    </row>
    <row r="317" spans="1:13" ht="15" customHeight="1">
      <c r="A317" s="137"/>
      <c r="B317" s="17"/>
      <c r="C317" s="84" t="s">
        <v>3</v>
      </c>
      <c r="D317" s="183" t="s">
        <v>442</v>
      </c>
      <c r="E317" s="188"/>
      <c r="F317" s="188"/>
      <c r="G317" s="188"/>
      <c r="H317" s="188"/>
      <c r="I317" s="188"/>
      <c r="J317" s="21"/>
      <c r="K317" s="21"/>
      <c r="L317" s="21"/>
      <c r="M317" s="22"/>
    </row>
    <row r="318" spans="1:12" ht="15" customHeight="1">
      <c r="A318" s="137"/>
      <c r="B318" s="18"/>
      <c r="C318" s="18"/>
      <c r="D318" s="18"/>
      <c r="E318" s="18"/>
      <c r="F318" s="18"/>
      <c r="G318" s="18"/>
      <c r="H318" s="18"/>
      <c r="I318" s="18"/>
      <c r="J318" s="136"/>
      <c r="K318" s="18"/>
      <c r="L318" s="1"/>
    </row>
    <row r="319" spans="2:12" ht="15" customHeight="1">
      <c r="B319" s="21"/>
      <c r="C319" s="19" t="s">
        <v>4</v>
      </c>
      <c r="D319" s="20" t="str">
        <f>A20</f>
        <v>14. července 2012</v>
      </c>
      <c r="E319" s="21"/>
      <c r="F319" s="21"/>
      <c r="G319" s="21"/>
      <c r="H319" s="21"/>
      <c r="I319" s="21"/>
      <c r="J319" s="21"/>
      <c r="L319" s="1"/>
    </row>
    <row r="320" spans="1:12" ht="15" customHeight="1">
      <c r="A320" s="130"/>
      <c r="B320" s="23"/>
      <c r="C320" s="23"/>
      <c r="D320" s="23"/>
      <c r="E320" s="23"/>
      <c r="F320" s="23"/>
      <c r="G320" s="23"/>
      <c r="H320" s="23"/>
      <c r="I320" s="23"/>
      <c r="J320" s="23"/>
      <c r="L320" s="1"/>
    </row>
    <row r="321" spans="1:11" ht="15" customHeight="1">
      <c r="A321" s="259" t="s">
        <v>25</v>
      </c>
      <c r="B321" s="259"/>
      <c r="C321" s="259"/>
      <c r="D321" s="259"/>
      <c r="E321" s="259"/>
      <c r="F321" s="259"/>
      <c r="G321" s="259"/>
      <c r="H321" s="259"/>
      <c r="I321" s="259"/>
      <c r="J321" s="259"/>
      <c r="K321" s="259"/>
    </row>
    <row r="322" spans="1:10" ht="15" customHeight="1">
      <c r="A322" s="130"/>
      <c r="B322" s="17"/>
      <c r="C322" s="19"/>
      <c r="D322" s="20"/>
      <c r="E322" s="17"/>
      <c r="F322" s="3"/>
      <c r="G322" s="3"/>
      <c r="H322" s="17"/>
      <c r="I322" s="3"/>
      <c r="J322" s="132"/>
    </row>
    <row r="323" spans="1:11" ht="26.25" customHeight="1">
      <c r="A323" s="260" t="s">
        <v>11</v>
      </c>
      <c r="B323" s="260"/>
      <c r="C323" s="260"/>
      <c r="D323" s="260"/>
      <c r="E323" s="260"/>
      <c r="F323" s="260"/>
      <c r="G323" s="260"/>
      <c r="H323" s="260"/>
      <c r="I323" s="260"/>
      <c r="J323" s="260"/>
      <c r="K323" s="260"/>
    </row>
    <row r="324" spans="1:13" ht="15" customHeight="1">
      <c r="A324" s="128"/>
      <c r="B324" s="110"/>
      <c r="C324" s="117"/>
      <c r="D324" s="117"/>
      <c r="E324" s="189"/>
      <c r="F324" s="117"/>
      <c r="G324" s="112"/>
      <c r="H324" s="112"/>
      <c r="I324" s="190"/>
      <c r="J324" s="128"/>
      <c r="K324" s="110"/>
      <c r="M324" s="3"/>
    </row>
    <row r="325" spans="8:9" ht="15" customHeight="1">
      <c r="H325" s="147"/>
      <c r="I325" s="147"/>
    </row>
    <row r="327" ht="15" customHeight="1" thickBot="1"/>
    <row r="328" spans="1:11" ht="15" customHeight="1" thickBot="1">
      <c r="A328" s="243" t="s">
        <v>444</v>
      </c>
      <c r="B328" s="222" t="s">
        <v>445</v>
      </c>
      <c r="C328" s="227" t="s">
        <v>0</v>
      </c>
      <c r="D328" s="228"/>
      <c r="E328" s="224" t="s">
        <v>9</v>
      </c>
      <c r="F328" s="223" t="s">
        <v>14</v>
      </c>
      <c r="G328" s="225" t="s">
        <v>8</v>
      </c>
      <c r="H328" s="225" t="s">
        <v>26</v>
      </c>
      <c r="I328" s="225" t="s">
        <v>5</v>
      </c>
      <c r="J328" s="244" t="s">
        <v>446</v>
      </c>
      <c r="K328" s="226" t="s">
        <v>7</v>
      </c>
    </row>
    <row r="330" spans="1:11" ht="15" customHeight="1">
      <c r="A330" s="127" t="s">
        <v>444</v>
      </c>
      <c r="B330" s="29" t="s">
        <v>445</v>
      </c>
      <c r="C330" s="53" t="s">
        <v>0</v>
      </c>
      <c r="D330" s="52"/>
      <c r="E330" s="30" t="s">
        <v>9</v>
      </c>
      <c r="F330" s="31" t="s">
        <v>14</v>
      </c>
      <c r="G330" s="32" t="s">
        <v>8</v>
      </c>
      <c r="H330" s="32" t="s">
        <v>26</v>
      </c>
      <c r="I330" s="32" t="s">
        <v>5</v>
      </c>
      <c r="J330" s="127" t="s">
        <v>446</v>
      </c>
      <c r="K330" s="29" t="s">
        <v>7</v>
      </c>
    </row>
  </sheetData>
  <mergeCells count="35">
    <mergeCell ref="D5:J5"/>
    <mergeCell ref="D6:J6"/>
    <mergeCell ref="D8:J8"/>
    <mergeCell ref="D9:K9"/>
    <mergeCell ref="D10:J10"/>
    <mergeCell ref="D11:K11"/>
    <mergeCell ref="A12:K12"/>
    <mergeCell ref="A13:J13"/>
    <mergeCell ref="A14:K14"/>
    <mergeCell ref="A15:K15"/>
    <mergeCell ref="A16:J16"/>
    <mergeCell ref="A17:K17"/>
    <mergeCell ref="A18:J18"/>
    <mergeCell ref="A20:J20"/>
    <mergeCell ref="A22:J22"/>
    <mergeCell ref="A23:J23"/>
    <mergeCell ref="A24:J24"/>
    <mergeCell ref="A25:J25"/>
    <mergeCell ref="A26:J26"/>
    <mergeCell ref="A27:J27"/>
    <mergeCell ref="A29:J29"/>
    <mergeCell ref="A30:J30"/>
    <mergeCell ref="A31:J31"/>
    <mergeCell ref="A32:J32"/>
    <mergeCell ref="A33:J33"/>
    <mergeCell ref="A34:J34"/>
    <mergeCell ref="A35:J35"/>
    <mergeCell ref="A36:J36"/>
    <mergeCell ref="A42:J42"/>
    <mergeCell ref="A321:K321"/>
    <mergeCell ref="A323:K323"/>
    <mergeCell ref="A37:J37"/>
    <mergeCell ref="A39:J39"/>
    <mergeCell ref="A40:J40"/>
    <mergeCell ref="A41:J4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2"/>
  <headerFooter alignWithMargins="0">
    <oddHeader>&amp;L&amp;"Tahoma,Obyčejné"&amp;8SAUCONY Český pohár v bězích do vrchu 2012 - BĚH NA HVĚZDU
Výsledková listina&amp;R&amp;"Tahoma,Obyčejné"&amp;8Police nad Metují
14. července 2012</oddHeader>
    <oddFooter>&amp;C&amp;"Tahoma,Obyčejné"&amp;8
 - &amp;P -</oddFooter>
  </headerFooter>
  <rowBreaks count="7" manualBreakCount="7">
    <brk id="42" max="10" man="1"/>
    <brk id="83" max="10" man="1"/>
    <brk id="118" max="10" man="1"/>
    <brk id="149" max="10" man="1"/>
    <brk id="183" max="10" man="1"/>
    <brk id="216" max="10" man="1"/>
    <brk id="25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A1:P273"/>
  <sheetViews>
    <sheetView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6.75390625" style="12" customWidth="1"/>
    <col min="2" max="2" width="6.75390625" style="2" customWidth="1"/>
    <col min="3" max="4" width="12.75390625" style="4" customWidth="1"/>
    <col min="5" max="5" width="6.75390625" style="5" customWidth="1"/>
    <col min="6" max="6" width="27.75390625" style="4" customWidth="1"/>
    <col min="7" max="8" width="10.75390625" style="13" hidden="1" customWidth="1"/>
    <col min="9" max="9" width="10.75390625" style="13" customWidth="1"/>
    <col min="10" max="10" width="6.75390625" style="12" customWidth="1"/>
    <col min="11" max="11" width="5.75390625" style="2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0" s="11" customFormat="1" ht="21" customHeight="1">
      <c r="A1" s="35"/>
      <c r="B1" s="82" t="s">
        <v>275</v>
      </c>
      <c r="C1" s="9"/>
      <c r="G1" s="58"/>
      <c r="H1" s="59"/>
      <c r="I1" s="58"/>
      <c r="J1" s="35"/>
    </row>
    <row r="2" spans="1:13" s="11" customFormat="1" ht="19.5" customHeight="1">
      <c r="A2" s="35"/>
      <c r="B2" s="34" t="s">
        <v>439</v>
      </c>
      <c r="C2" s="9"/>
      <c r="G2" s="58"/>
      <c r="H2" s="59"/>
      <c r="I2" s="58"/>
      <c r="J2" s="35"/>
      <c r="M2" s="125"/>
    </row>
    <row r="3" spans="1:10" s="8" customFormat="1" ht="12" customHeight="1">
      <c r="A3" s="126"/>
      <c r="B3" s="91"/>
      <c r="C3" s="24"/>
      <c r="G3" s="60"/>
      <c r="H3" s="60"/>
      <c r="I3" s="60"/>
      <c r="J3" s="126"/>
    </row>
    <row r="4" spans="1:11" s="8" customFormat="1" ht="45" customHeight="1">
      <c r="A4" s="126"/>
      <c r="B4" s="70" t="str">
        <f>'[2]Kategorie'!B21</f>
        <v>Junioři, do 19 let  (nar. 1993 a mladší)</v>
      </c>
      <c r="D4" s="16"/>
      <c r="E4" s="16"/>
      <c r="F4" s="16"/>
      <c r="G4" s="83"/>
      <c r="H4" s="16"/>
      <c r="I4" s="16"/>
      <c r="J4" s="83" t="s">
        <v>37</v>
      </c>
      <c r="K4" s="7"/>
    </row>
    <row r="5" spans="1:11" s="33" customFormat="1" ht="24.75" customHeight="1">
      <c r="A5" s="127" t="s">
        <v>21</v>
      </c>
      <c r="B5" s="29" t="s">
        <v>22</v>
      </c>
      <c r="C5" s="53" t="s">
        <v>0</v>
      </c>
      <c r="D5" s="52"/>
      <c r="E5" s="30" t="s">
        <v>9</v>
      </c>
      <c r="F5" s="31" t="s">
        <v>14</v>
      </c>
      <c r="G5" s="32" t="s">
        <v>8</v>
      </c>
      <c r="H5" s="32" t="s">
        <v>26</v>
      </c>
      <c r="I5" s="32" t="s">
        <v>5</v>
      </c>
      <c r="J5" s="127" t="s">
        <v>6</v>
      </c>
      <c r="K5" s="29" t="s">
        <v>7</v>
      </c>
    </row>
    <row r="6" spans="5:13" ht="15" customHeight="1">
      <c r="E6" s="114"/>
      <c r="G6" s="62"/>
      <c r="H6" s="62"/>
      <c r="I6" s="62"/>
      <c r="M6" s="3"/>
    </row>
    <row r="7" spans="1:11" ht="15" customHeight="1">
      <c r="A7" s="28">
        <v>1</v>
      </c>
      <c r="B7" s="25">
        <v>42</v>
      </c>
      <c r="C7" s="26" t="s">
        <v>370</v>
      </c>
      <c r="D7" s="26" t="s">
        <v>65</v>
      </c>
      <c r="E7" s="28">
        <v>1993</v>
      </c>
      <c r="F7" s="26" t="s">
        <v>428</v>
      </c>
      <c r="G7" s="61">
        <v>0</v>
      </c>
      <c r="H7" s="61">
        <f>SUMIF(CÍL!$A$3:$A$498,B7,CÍL!$C$3:$C$498)</f>
        <v>0.026689814814814816</v>
      </c>
      <c r="I7" s="61">
        <f>H7-G7</f>
        <v>0.026689814814814816</v>
      </c>
      <c r="J7" s="28">
        <v>3</v>
      </c>
      <c r="K7" s="25" t="s">
        <v>98</v>
      </c>
    </row>
    <row r="8" spans="1:13" ht="15" customHeight="1">
      <c r="A8" s="28">
        <v>2</v>
      </c>
      <c r="B8" s="25">
        <v>68</v>
      </c>
      <c r="C8" s="26" t="s">
        <v>55</v>
      </c>
      <c r="D8" s="26" t="s">
        <v>62</v>
      </c>
      <c r="E8" s="28">
        <v>1995</v>
      </c>
      <c r="F8" s="26" t="s">
        <v>429</v>
      </c>
      <c r="G8" s="61">
        <v>0</v>
      </c>
      <c r="H8" s="61">
        <f>SUMIF(CÍL!$A$3:$A$498,B8,CÍL!$C$3:$C$498)</f>
        <v>0.02922453703703704</v>
      </c>
      <c r="I8" s="61">
        <f>H8-G8</f>
        <v>0.02922453703703704</v>
      </c>
      <c r="J8" s="28">
        <v>12</v>
      </c>
      <c r="K8" s="25" t="s">
        <v>98</v>
      </c>
      <c r="M8" s="3"/>
    </row>
    <row r="9" spans="1:11" ht="15" customHeight="1">
      <c r="A9" s="28">
        <v>3</v>
      </c>
      <c r="B9" s="25">
        <v>85</v>
      </c>
      <c r="C9" s="26" t="s">
        <v>136</v>
      </c>
      <c r="D9" s="26" t="s">
        <v>78</v>
      </c>
      <c r="E9" s="28">
        <v>1999</v>
      </c>
      <c r="F9" s="26" t="s">
        <v>137</v>
      </c>
      <c r="G9" s="61">
        <v>0</v>
      </c>
      <c r="H9" s="61">
        <f>SUMIF(CÍL!$A$3:$A$498,B9,CÍL!$C$3:$C$498)</f>
        <v>0.03607638888888889</v>
      </c>
      <c r="I9" s="61">
        <f>H9-G9</f>
        <v>0.03607638888888889</v>
      </c>
      <c r="J9" s="28">
        <v>53</v>
      </c>
      <c r="K9" s="25" t="s">
        <v>98</v>
      </c>
    </row>
    <row r="10" spans="1:11" ht="15" customHeight="1">
      <c r="A10" s="28">
        <v>4</v>
      </c>
      <c r="B10" s="25">
        <v>55</v>
      </c>
      <c r="C10" s="26" t="s">
        <v>371</v>
      </c>
      <c r="D10" s="26" t="s">
        <v>78</v>
      </c>
      <c r="E10" s="28">
        <v>1999</v>
      </c>
      <c r="F10" s="26" t="s">
        <v>369</v>
      </c>
      <c r="G10" s="61">
        <v>0</v>
      </c>
      <c r="H10" s="61">
        <f>SUMIF(CÍL!$A$3:$A$498,B10,CÍL!$C$3:$C$498)</f>
        <v>0.036991898148148156</v>
      </c>
      <c r="I10" s="61">
        <f>H10-G10</f>
        <v>0.036991898148148156</v>
      </c>
      <c r="J10" s="28">
        <v>60</v>
      </c>
      <c r="K10" s="25" t="s">
        <v>98</v>
      </c>
    </row>
    <row r="11" spans="1:11" ht="15" customHeight="1">
      <c r="A11" s="28" t="s">
        <v>106</v>
      </c>
      <c r="B11" s="25">
        <v>69</v>
      </c>
      <c r="C11" s="26" t="s">
        <v>173</v>
      </c>
      <c r="D11" s="26" t="s">
        <v>64</v>
      </c>
      <c r="E11" s="28">
        <v>2000</v>
      </c>
      <c r="F11" s="26" t="s">
        <v>429</v>
      </c>
      <c r="G11" s="61">
        <v>0</v>
      </c>
      <c r="H11" s="61" t="e">
        <f>SUMIF(CÍL!$A$3:$A$498,B11,CÍL!$C$3:$C$498)</f>
        <v>#VALUE!</v>
      </c>
      <c r="I11" s="61" t="s">
        <v>438</v>
      </c>
      <c r="J11" s="28" t="s">
        <v>106</v>
      </c>
      <c r="K11" s="25" t="s">
        <v>98</v>
      </c>
    </row>
    <row r="12" spans="1:11" ht="1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4" s="8" customFormat="1" ht="45" customHeight="1">
      <c r="A13" s="126"/>
      <c r="B13" s="70" t="str">
        <f>'[2]Kategorie'!B22</f>
        <v>Muži A, 20 - 39 let  (nar. 1992 - 1973)</v>
      </c>
      <c r="D13" s="16"/>
      <c r="E13" s="16"/>
      <c r="F13" s="16"/>
      <c r="G13" s="83"/>
      <c r="H13" s="16"/>
      <c r="I13" s="16"/>
      <c r="J13" s="83" t="s">
        <v>37</v>
      </c>
      <c r="K13" s="7"/>
      <c r="M13" s="118"/>
      <c r="N13" s="119"/>
    </row>
    <row r="14" spans="1:14" s="33" customFormat="1" ht="24.75" customHeight="1">
      <c r="A14" s="127" t="s">
        <v>21</v>
      </c>
      <c r="B14" s="29" t="s">
        <v>22</v>
      </c>
      <c r="C14" s="53" t="s">
        <v>0</v>
      </c>
      <c r="D14" s="52"/>
      <c r="E14" s="30" t="s">
        <v>9</v>
      </c>
      <c r="F14" s="31" t="s">
        <v>14</v>
      </c>
      <c r="G14" s="32" t="s">
        <v>8</v>
      </c>
      <c r="H14" s="32" t="s">
        <v>26</v>
      </c>
      <c r="I14" s="32" t="s">
        <v>5</v>
      </c>
      <c r="J14" s="127" t="s">
        <v>6</v>
      </c>
      <c r="K14" s="29" t="s">
        <v>7</v>
      </c>
      <c r="M14" s="120"/>
      <c r="N14" s="121"/>
    </row>
    <row r="15" spans="2:14" ht="15" customHeight="1">
      <c r="B15" s="110"/>
      <c r="C15" s="111"/>
      <c r="D15" s="111"/>
      <c r="E15" s="113"/>
      <c r="F15" s="111"/>
      <c r="G15" s="112"/>
      <c r="H15" s="112"/>
      <c r="I15" s="112"/>
      <c r="J15" s="128"/>
      <c r="K15" s="110"/>
      <c r="M15" s="120"/>
      <c r="N15" s="122"/>
    </row>
    <row r="16" spans="1:11" ht="15" customHeight="1">
      <c r="A16" s="28">
        <v>1</v>
      </c>
      <c r="B16" s="25">
        <v>78</v>
      </c>
      <c r="C16" s="26" t="s">
        <v>393</v>
      </c>
      <c r="D16" s="26" t="s">
        <v>64</v>
      </c>
      <c r="E16" s="28">
        <v>1976</v>
      </c>
      <c r="F16" s="26" t="s">
        <v>432</v>
      </c>
      <c r="G16" s="61">
        <v>0</v>
      </c>
      <c r="H16" s="61">
        <f>SUMIF(CÍL!$A$3:$A$498,B16,CÍL!$C$3:$C$498)</f>
        <v>0.02644675925925926</v>
      </c>
      <c r="I16" s="61">
        <f aca="true" t="shared" si="0" ref="I16:I44">H16-G16</f>
        <v>0.02644675925925926</v>
      </c>
      <c r="J16" s="28">
        <v>1</v>
      </c>
      <c r="K16" s="25" t="s">
        <v>15</v>
      </c>
    </row>
    <row r="17" spans="1:11" ht="15" customHeight="1">
      <c r="A17" s="28">
        <v>2</v>
      </c>
      <c r="B17" s="25">
        <v>58</v>
      </c>
      <c r="C17" s="26" t="s">
        <v>440</v>
      </c>
      <c r="D17" s="26" t="s">
        <v>323</v>
      </c>
      <c r="E17" s="28">
        <v>1975</v>
      </c>
      <c r="F17" s="26" t="s">
        <v>360</v>
      </c>
      <c r="G17" s="61">
        <v>0</v>
      </c>
      <c r="H17" s="61">
        <f>SUMIF(CÍL!$A$3:$A$498,B17,CÍL!$C$3:$C$498)</f>
        <v>0.026550925925925926</v>
      </c>
      <c r="I17" s="61">
        <f t="shared" si="0"/>
        <v>0.026550925925925926</v>
      </c>
      <c r="J17" s="248">
        <v>2</v>
      </c>
      <c r="K17" s="25" t="s">
        <v>15</v>
      </c>
    </row>
    <row r="18" spans="1:11" ht="15" customHeight="1">
      <c r="A18" s="28">
        <v>3</v>
      </c>
      <c r="B18" s="25">
        <v>37</v>
      </c>
      <c r="C18" s="26" t="s">
        <v>235</v>
      </c>
      <c r="D18" s="26" t="s">
        <v>103</v>
      </c>
      <c r="E18" s="28">
        <v>1983</v>
      </c>
      <c r="F18" s="26" t="s">
        <v>73</v>
      </c>
      <c r="G18" s="61">
        <v>0</v>
      </c>
      <c r="H18" s="61">
        <f>SUMIF(CÍL!$A$3:$A$498,B18,CÍL!$C$3:$C$498)</f>
        <v>0.02840277777777778</v>
      </c>
      <c r="I18" s="61">
        <f t="shared" si="0"/>
        <v>0.02840277777777778</v>
      </c>
      <c r="J18" s="28">
        <v>4</v>
      </c>
      <c r="K18" s="25" t="s">
        <v>15</v>
      </c>
    </row>
    <row r="19" spans="1:13" ht="15" customHeight="1">
      <c r="A19" s="28">
        <v>4</v>
      </c>
      <c r="B19" s="25">
        <v>98</v>
      </c>
      <c r="C19" s="26" t="s">
        <v>175</v>
      </c>
      <c r="D19" s="26" t="s">
        <v>62</v>
      </c>
      <c r="E19" s="28">
        <v>1983</v>
      </c>
      <c r="F19" s="26" t="s">
        <v>73</v>
      </c>
      <c r="G19" s="61">
        <v>0</v>
      </c>
      <c r="H19" s="61">
        <f>SUMIF(CÍL!$A$3:$A$498,B19,CÍL!$C$3:$C$498)</f>
        <v>0.028877314814814814</v>
      </c>
      <c r="I19" s="61">
        <f t="shared" si="0"/>
        <v>0.028877314814814814</v>
      </c>
      <c r="J19" s="28">
        <v>7</v>
      </c>
      <c r="K19" s="25" t="s">
        <v>15</v>
      </c>
      <c r="M19" s="3"/>
    </row>
    <row r="20" spans="1:11" ht="15" customHeight="1">
      <c r="A20" s="28">
        <v>5</v>
      </c>
      <c r="B20" s="25">
        <v>3</v>
      </c>
      <c r="C20" s="26" t="s">
        <v>304</v>
      </c>
      <c r="D20" s="26" t="s">
        <v>305</v>
      </c>
      <c r="E20" s="28">
        <v>1978</v>
      </c>
      <c r="F20" s="26" t="s">
        <v>375</v>
      </c>
      <c r="G20" s="61">
        <v>0</v>
      </c>
      <c r="H20" s="61">
        <f>SUMIF(CÍL!$A$3:$A$498,B20,CÍL!$C$3:$C$498)</f>
        <v>0.028888888888888888</v>
      </c>
      <c r="I20" s="61">
        <f t="shared" si="0"/>
        <v>0.028888888888888888</v>
      </c>
      <c r="J20" s="28">
        <v>8</v>
      </c>
      <c r="K20" s="25" t="s">
        <v>15</v>
      </c>
    </row>
    <row r="21" spans="1:13" ht="15" customHeight="1">
      <c r="A21" s="28">
        <v>6</v>
      </c>
      <c r="B21" s="25">
        <v>33</v>
      </c>
      <c r="C21" s="26" t="s">
        <v>384</v>
      </c>
      <c r="D21" s="26" t="s">
        <v>385</v>
      </c>
      <c r="E21" s="28">
        <v>1983</v>
      </c>
      <c r="F21" s="26" t="s">
        <v>373</v>
      </c>
      <c r="G21" s="61">
        <v>0</v>
      </c>
      <c r="H21" s="61">
        <f>SUMIF(CÍL!$A$3:$A$498,B21,CÍL!$C$3:$C$498)</f>
        <v>0.02898148148148148</v>
      </c>
      <c r="I21" s="61">
        <f t="shared" si="0"/>
        <v>0.02898148148148148</v>
      </c>
      <c r="J21" s="28">
        <v>9</v>
      </c>
      <c r="K21" s="25" t="s">
        <v>15</v>
      </c>
      <c r="M21" s="3"/>
    </row>
    <row r="22" spans="1:11" ht="15" customHeight="1">
      <c r="A22" s="28">
        <v>7</v>
      </c>
      <c r="B22" s="25">
        <v>11</v>
      </c>
      <c r="C22" s="26" t="s">
        <v>63</v>
      </c>
      <c r="D22" s="26" t="s">
        <v>62</v>
      </c>
      <c r="E22" s="28">
        <v>1976</v>
      </c>
      <c r="F22" s="26" t="s">
        <v>73</v>
      </c>
      <c r="G22" s="61">
        <v>0</v>
      </c>
      <c r="H22" s="61">
        <f>SUMIF(CÍL!$A$3:$A$498,B22,CÍL!$C$3:$C$498)</f>
        <v>0.02900462962962963</v>
      </c>
      <c r="I22" s="61">
        <f t="shared" si="0"/>
        <v>0.02900462962962963</v>
      </c>
      <c r="J22" s="28">
        <v>10</v>
      </c>
      <c r="K22" s="25" t="s">
        <v>15</v>
      </c>
    </row>
    <row r="23" spans="1:14" ht="15" customHeight="1">
      <c r="A23" s="28">
        <v>8</v>
      </c>
      <c r="B23" s="2">
        <v>75</v>
      </c>
      <c r="C23" s="4" t="s">
        <v>391</v>
      </c>
      <c r="D23" s="4" t="s">
        <v>54</v>
      </c>
      <c r="E23" s="12">
        <v>1978</v>
      </c>
      <c r="F23" s="26" t="s">
        <v>392</v>
      </c>
      <c r="G23" s="61">
        <v>0</v>
      </c>
      <c r="H23" s="61">
        <f>SUMIF(CÍL!$A$3:$A$498,B23,CÍL!$C$3:$C$498)</f>
        <v>0.029409722222222223</v>
      </c>
      <c r="I23" s="61">
        <f t="shared" si="0"/>
        <v>0.029409722222222223</v>
      </c>
      <c r="J23" s="28">
        <v>13</v>
      </c>
      <c r="K23" s="25" t="s">
        <v>15</v>
      </c>
      <c r="M23" s="120"/>
      <c r="N23" s="123"/>
    </row>
    <row r="24" spans="1:13" ht="15" customHeight="1">
      <c r="A24" s="28">
        <v>9</v>
      </c>
      <c r="B24" s="25">
        <v>93</v>
      </c>
      <c r="C24" s="26" t="s">
        <v>220</v>
      </c>
      <c r="D24" s="26" t="s">
        <v>62</v>
      </c>
      <c r="E24" s="28">
        <v>1977</v>
      </c>
      <c r="F24" s="247" t="s">
        <v>239</v>
      </c>
      <c r="G24" s="61">
        <v>0</v>
      </c>
      <c r="H24" s="61">
        <f>SUMIF(CÍL!$A$3:$A$498,B24,CÍL!$C$3:$C$498)</f>
        <v>0.029687500000000002</v>
      </c>
      <c r="I24" s="61">
        <f t="shared" si="0"/>
        <v>0.029687500000000002</v>
      </c>
      <c r="J24" s="28">
        <v>15</v>
      </c>
      <c r="K24" s="25" t="s">
        <v>15</v>
      </c>
      <c r="M24" s="3"/>
    </row>
    <row r="25" spans="1:13" ht="15" customHeight="1">
      <c r="A25" s="28">
        <v>10</v>
      </c>
      <c r="B25" s="25">
        <v>29</v>
      </c>
      <c r="C25" s="26" t="s">
        <v>397</v>
      </c>
      <c r="D25" s="26" t="s">
        <v>398</v>
      </c>
      <c r="E25" s="28">
        <v>1984</v>
      </c>
      <c r="F25" s="26" t="s">
        <v>73</v>
      </c>
      <c r="G25" s="61">
        <v>0</v>
      </c>
      <c r="H25" s="61">
        <f>SUMIF(CÍL!$A$3:$A$498,B25,CÍL!$C$3:$C$498)</f>
        <v>0.03087962962962963</v>
      </c>
      <c r="I25" s="61">
        <f t="shared" si="0"/>
        <v>0.03087962962962963</v>
      </c>
      <c r="J25" s="28">
        <v>19</v>
      </c>
      <c r="K25" s="25" t="s">
        <v>15</v>
      </c>
      <c r="M25" s="3"/>
    </row>
    <row r="26" spans="1:11" ht="15" customHeight="1">
      <c r="A26" s="28">
        <v>11</v>
      </c>
      <c r="B26" s="25">
        <v>86</v>
      </c>
      <c r="C26" s="26" t="s">
        <v>396</v>
      </c>
      <c r="D26" s="26" t="s">
        <v>82</v>
      </c>
      <c r="E26" s="28">
        <v>1979</v>
      </c>
      <c r="F26" s="26" t="s">
        <v>433</v>
      </c>
      <c r="G26" s="61">
        <v>0</v>
      </c>
      <c r="H26" s="61">
        <f>SUMIF(CÍL!$A$3:$A$498,B26,CÍL!$C$3:$C$498)</f>
        <v>0.031006944444444445</v>
      </c>
      <c r="I26" s="61">
        <f t="shared" si="0"/>
        <v>0.031006944444444445</v>
      </c>
      <c r="J26" s="28">
        <v>21</v>
      </c>
      <c r="K26" s="25" t="s">
        <v>15</v>
      </c>
    </row>
    <row r="27" spans="1:11" ht="15" customHeight="1">
      <c r="A27" s="28">
        <v>12</v>
      </c>
      <c r="B27" s="25">
        <v>19</v>
      </c>
      <c r="C27" s="26" t="s">
        <v>203</v>
      </c>
      <c r="D27" s="26" t="s">
        <v>383</v>
      </c>
      <c r="E27" s="28">
        <v>1988</v>
      </c>
      <c r="F27" s="4" t="s">
        <v>382</v>
      </c>
      <c r="G27" s="62">
        <v>0</v>
      </c>
      <c r="H27" s="61">
        <f>SUMIF(CÍL!$A$3:$A$498,B27,CÍL!$C$3:$C$498)</f>
        <v>0.03155092592592593</v>
      </c>
      <c r="I27" s="62">
        <f t="shared" si="0"/>
        <v>0.03155092592592593</v>
      </c>
      <c r="J27" s="28">
        <v>24</v>
      </c>
      <c r="K27" s="2" t="s">
        <v>15</v>
      </c>
    </row>
    <row r="28" spans="1:11" ht="15" customHeight="1">
      <c r="A28" s="28">
        <v>13</v>
      </c>
      <c r="B28" s="25">
        <v>100</v>
      </c>
      <c r="C28" s="26" t="s">
        <v>399</v>
      </c>
      <c r="D28" s="26" t="s">
        <v>79</v>
      </c>
      <c r="E28" s="28">
        <v>1992</v>
      </c>
      <c r="F28" s="26" t="s">
        <v>73</v>
      </c>
      <c r="G28" s="61">
        <v>0</v>
      </c>
      <c r="H28" s="61">
        <f>SUMIF(CÍL!$A$3:$A$498,B28,CÍL!$C$3:$C$498)</f>
        <v>0.03189814814814815</v>
      </c>
      <c r="I28" s="61">
        <f t="shared" si="0"/>
        <v>0.03189814814814815</v>
      </c>
      <c r="J28" s="28">
        <v>25</v>
      </c>
      <c r="K28" s="25" t="s">
        <v>15</v>
      </c>
    </row>
    <row r="29" spans="1:11" ht="15" customHeight="1">
      <c r="A29" s="28">
        <v>14</v>
      </c>
      <c r="B29" s="25">
        <v>50</v>
      </c>
      <c r="C29" s="26" t="s">
        <v>333</v>
      </c>
      <c r="D29" s="26" t="s">
        <v>66</v>
      </c>
      <c r="E29" s="28">
        <v>1976</v>
      </c>
      <c r="F29" s="26" t="s">
        <v>388</v>
      </c>
      <c r="G29" s="61">
        <v>0</v>
      </c>
      <c r="H29" s="61">
        <f>SUMIF(CÍL!$A$3:$A$498,B29,CÍL!$C$3:$C$498)</f>
        <v>0.032337962962962964</v>
      </c>
      <c r="I29" s="61">
        <f t="shared" si="0"/>
        <v>0.032337962962962964</v>
      </c>
      <c r="J29" s="28">
        <v>27</v>
      </c>
      <c r="K29" s="25" t="s">
        <v>15</v>
      </c>
    </row>
    <row r="30" spans="1:11" ht="15" customHeight="1">
      <c r="A30" s="28">
        <v>15</v>
      </c>
      <c r="B30" s="25">
        <v>28</v>
      </c>
      <c r="C30" s="26" t="s">
        <v>164</v>
      </c>
      <c r="D30" s="26" t="s">
        <v>237</v>
      </c>
      <c r="E30" s="28">
        <v>1974</v>
      </c>
      <c r="F30" s="26" t="s">
        <v>238</v>
      </c>
      <c r="G30" s="61">
        <v>0</v>
      </c>
      <c r="H30" s="61">
        <f>SUMIF(CÍL!$A$3:$A$498,B30,CÍL!$C$3:$C$498)</f>
        <v>0.03240740740740741</v>
      </c>
      <c r="I30" s="61">
        <f t="shared" si="0"/>
        <v>0.03240740740740741</v>
      </c>
      <c r="J30" s="28">
        <v>30</v>
      </c>
      <c r="K30" s="25" t="s">
        <v>15</v>
      </c>
    </row>
    <row r="31" spans="1:11" ht="15" customHeight="1">
      <c r="A31" s="28">
        <v>16</v>
      </c>
      <c r="B31" s="25">
        <v>39</v>
      </c>
      <c r="C31" s="26" t="s">
        <v>224</v>
      </c>
      <c r="D31" s="26" t="s">
        <v>55</v>
      </c>
      <c r="E31" s="28">
        <v>1985</v>
      </c>
      <c r="F31" s="26" t="s">
        <v>386</v>
      </c>
      <c r="G31" s="61">
        <v>0</v>
      </c>
      <c r="H31" s="61">
        <f>SUMIF(CÍL!$A$3:$A$498,B31,CÍL!$C$3:$C$498)</f>
        <v>0.03269675925925926</v>
      </c>
      <c r="I31" s="61">
        <f t="shared" si="0"/>
        <v>0.03269675925925926</v>
      </c>
      <c r="J31" s="28">
        <v>32</v>
      </c>
      <c r="K31" s="25" t="s">
        <v>15</v>
      </c>
    </row>
    <row r="32" spans="1:11" ht="15" customHeight="1">
      <c r="A32" s="28">
        <v>17</v>
      </c>
      <c r="B32" s="25">
        <v>82</v>
      </c>
      <c r="C32" s="26" t="s">
        <v>394</v>
      </c>
      <c r="D32" s="26" t="s">
        <v>195</v>
      </c>
      <c r="E32" s="28">
        <v>1991</v>
      </c>
      <c r="F32" s="26" t="s">
        <v>395</v>
      </c>
      <c r="G32" s="61">
        <v>0</v>
      </c>
      <c r="H32" s="61">
        <f>SUMIF(CÍL!$A$3:$A$498,B32,CÍL!$C$3:$C$498)</f>
        <v>0.033206018518518524</v>
      </c>
      <c r="I32" s="61">
        <f t="shared" si="0"/>
        <v>0.033206018518518524</v>
      </c>
      <c r="J32" s="28">
        <v>35</v>
      </c>
      <c r="K32" s="25" t="s">
        <v>15</v>
      </c>
    </row>
    <row r="33" spans="1:13" ht="15" customHeight="1">
      <c r="A33" s="28">
        <v>18</v>
      </c>
      <c r="B33" s="25">
        <v>97</v>
      </c>
      <c r="C33" s="26" t="s">
        <v>185</v>
      </c>
      <c r="D33" s="26" t="s">
        <v>62</v>
      </c>
      <c r="E33" s="28">
        <v>1983</v>
      </c>
      <c r="F33" s="26" t="s">
        <v>186</v>
      </c>
      <c r="G33" s="61">
        <v>0</v>
      </c>
      <c r="H33" s="61">
        <f>SUMIF(CÍL!$A$3:$A$498,B33,CÍL!$C$3:$C$498)</f>
        <v>0.03412037037037037</v>
      </c>
      <c r="I33" s="61">
        <f t="shared" si="0"/>
        <v>0.03412037037037037</v>
      </c>
      <c r="J33" s="28">
        <v>39</v>
      </c>
      <c r="K33" s="25" t="s">
        <v>15</v>
      </c>
      <c r="M33" s="3"/>
    </row>
    <row r="34" spans="1:11" ht="15" customHeight="1">
      <c r="A34" s="28">
        <v>19</v>
      </c>
      <c r="B34" s="25">
        <v>84</v>
      </c>
      <c r="C34" s="26" t="s">
        <v>136</v>
      </c>
      <c r="D34" s="26" t="s">
        <v>78</v>
      </c>
      <c r="E34" s="28">
        <v>1974</v>
      </c>
      <c r="F34" s="26" t="s">
        <v>171</v>
      </c>
      <c r="G34" s="61">
        <v>0</v>
      </c>
      <c r="H34" s="61">
        <f>SUMIF(CÍL!$A$3:$A$498,B34,CÍL!$C$3:$C$498)</f>
        <v>0.03422453703703703</v>
      </c>
      <c r="I34" s="61">
        <f t="shared" si="0"/>
        <v>0.03422453703703703</v>
      </c>
      <c r="J34" s="28">
        <v>41</v>
      </c>
      <c r="K34" s="25" t="s">
        <v>15</v>
      </c>
    </row>
    <row r="35" spans="1:11" ht="15" customHeight="1">
      <c r="A35" s="28">
        <v>20</v>
      </c>
      <c r="B35" s="25">
        <v>35</v>
      </c>
      <c r="C35" s="26" t="s">
        <v>229</v>
      </c>
      <c r="D35" s="26" t="s">
        <v>230</v>
      </c>
      <c r="E35" s="28">
        <v>1979</v>
      </c>
      <c r="F35" s="26" t="s">
        <v>373</v>
      </c>
      <c r="G35" s="61">
        <v>0</v>
      </c>
      <c r="H35" s="61">
        <f>SUMIF(CÍL!$A$3:$A$498,B35,CÍL!$C$3:$C$498)</f>
        <v>0.03428240740740741</v>
      </c>
      <c r="I35" s="61">
        <f t="shared" si="0"/>
        <v>0.03428240740740741</v>
      </c>
      <c r="J35" s="28">
        <v>43</v>
      </c>
      <c r="K35" s="25" t="s">
        <v>15</v>
      </c>
    </row>
    <row r="36" spans="1:13" ht="15" customHeight="1">
      <c r="A36" s="28">
        <v>21</v>
      </c>
      <c r="B36" s="25">
        <v>66</v>
      </c>
      <c r="C36" s="26" t="s">
        <v>389</v>
      </c>
      <c r="D36" s="26" t="s">
        <v>390</v>
      </c>
      <c r="E36" s="28">
        <v>1977</v>
      </c>
      <c r="F36" s="26" t="s">
        <v>431</v>
      </c>
      <c r="G36" s="61">
        <v>0</v>
      </c>
      <c r="H36" s="61">
        <f>SUMIF(CÍL!$A$3:$A$498,B36,CÍL!$C$3:$C$498)</f>
        <v>0.034756944444444444</v>
      </c>
      <c r="I36" s="61">
        <f t="shared" si="0"/>
        <v>0.034756944444444444</v>
      </c>
      <c r="J36" s="28">
        <v>46</v>
      </c>
      <c r="K36" s="25" t="s">
        <v>15</v>
      </c>
      <c r="M36" s="3"/>
    </row>
    <row r="37" spans="1:11" ht="15" customHeight="1">
      <c r="A37" s="28">
        <v>22</v>
      </c>
      <c r="B37" s="25">
        <v>63</v>
      </c>
      <c r="C37" s="26" t="s">
        <v>231</v>
      </c>
      <c r="D37" s="26" t="s">
        <v>62</v>
      </c>
      <c r="E37" s="28">
        <v>1979</v>
      </c>
      <c r="F37" s="26" t="s">
        <v>232</v>
      </c>
      <c r="G37" s="61">
        <v>0</v>
      </c>
      <c r="H37" s="61">
        <f>SUMIF(CÍL!$A$3:$A$498,B37,CÍL!$C$3:$C$498)</f>
        <v>0.03484953703703704</v>
      </c>
      <c r="I37" s="61">
        <f t="shared" si="0"/>
        <v>0.03484953703703704</v>
      </c>
      <c r="J37" s="28">
        <v>48</v>
      </c>
      <c r="K37" s="25" t="s">
        <v>15</v>
      </c>
    </row>
    <row r="38" spans="1:14" ht="15" customHeight="1">
      <c r="A38" s="28">
        <v>23</v>
      </c>
      <c r="B38" s="25">
        <v>1</v>
      </c>
      <c r="C38" s="26" t="s">
        <v>228</v>
      </c>
      <c r="D38" s="26" t="s">
        <v>66</v>
      </c>
      <c r="E38" s="28">
        <v>1991</v>
      </c>
      <c r="F38" s="26" t="s">
        <v>372</v>
      </c>
      <c r="G38" s="61">
        <v>0</v>
      </c>
      <c r="H38" s="61">
        <f>SUMIF(CÍL!$A$3:$A$498,B38,CÍL!$C$3:$C$498)</f>
        <v>0.03645833333333333</v>
      </c>
      <c r="I38" s="61">
        <f t="shared" si="0"/>
        <v>0.03645833333333333</v>
      </c>
      <c r="J38" s="28">
        <v>55</v>
      </c>
      <c r="K38" s="25" t="s">
        <v>15</v>
      </c>
      <c r="M38" s="120"/>
      <c r="N38" s="123"/>
    </row>
    <row r="39" spans="1:14" ht="15" customHeight="1">
      <c r="A39" s="28">
        <v>24</v>
      </c>
      <c r="B39" s="25">
        <v>48</v>
      </c>
      <c r="C39" s="26" t="s">
        <v>387</v>
      </c>
      <c r="D39" s="26" t="s">
        <v>62</v>
      </c>
      <c r="E39" s="28">
        <v>1987</v>
      </c>
      <c r="F39" s="26" t="s">
        <v>430</v>
      </c>
      <c r="G39" s="61">
        <v>0</v>
      </c>
      <c r="H39" s="61">
        <f>SUMIF(CÍL!$A$3:$A$498,B39,CÍL!$C$3:$C$498)</f>
        <v>0.03677083333333333</v>
      </c>
      <c r="I39" s="61">
        <f t="shared" si="0"/>
        <v>0.03677083333333333</v>
      </c>
      <c r="J39" s="28">
        <v>57</v>
      </c>
      <c r="K39" s="25" t="s">
        <v>15</v>
      </c>
      <c r="M39" s="120"/>
      <c r="N39" s="123"/>
    </row>
    <row r="40" spans="1:11" ht="15" customHeight="1">
      <c r="A40" s="28">
        <v>25</v>
      </c>
      <c r="B40" s="25">
        <v>31</v>
      </c>
      <c r="C40" s="26" t="s">
        <v>187</v>
      </c>
      <c r="D40" s="26" t="s">
        <v>61</v>
      </c>
      <c r="E40" s="28">
        <v>1991</v>
      </c>
      <c r="F40" s="26" t="s">
        <v>71</v>
      </c>
      <c r="G40" s="61">
        <v>0</v>
      </c>
      <c r="H40" s="61">
        <f>SUMIF(CÍL!$A$3:$A$498,B40,CÍL!$C$3:$C$498)</f>
        <v>0.03796296296296296</v>
      </c>
      <c r="I40" s="61">
        <f t="shared" si="0"/>
        <v>0.03796296296296296</v>
      </c>
      <c r="J40" s="28">
        <v>63</v>
      </c>
      <c r="K40" s="25" t="s">
        <v>15</v>
      </c>
    </row>
    <row r="41" spans="1:11" ht="15" customHeight="1">
      <c r="A41" s="28">
        <v>26</v>
      </c>
      <c r="B41" s="25">
        <v>13</v>
      </c>
      <c r="C41" s="26" t="s">
        <v>380</v>
      </c>
      <c r="D41" s="26" t="s">
        <v>381</v>
      </c>
      <c r="E41" s="28">
        <v>1984</v>
      </c>
      <c r="F41" s="26" t="s">
        <v>382</v>
      </c>
      <c r="G41" s="61">
        <v>0</v>
      </c>
      <c r="H41" s="61">
        <f>SUMIF(CÍL!$A$3:$A$498,B41,CÍL!$C$3:$C$498)</f>
        <v>0.04037037037037037</v>
      </c>
      <c r="I41" s="61">
        <f t="shared" si="0"/>
        <v>0.04037037037037037</v>
      </c>
      <c r="J41" s="28">
        <v>72</v>
      </c>
      <c r="K41" s="25" t="s">
        <v>15</v>
      </c>
    </row>
    <row r="42" spans="1:11" ht="15" customHeight="1">
      <c r="A42" s="28">
        <v>27</v>
      </c>
      <c r="B42" s="25">
        <v>10</v>
      </c>
      <c r="C42" s="26" t="s">
        <v>374</v>
      </c>
      <c r="D42" s="26" t="s">
        <v>79</v>
      </c>
      <c r="E42" s="28">
        <v>1975</v>
      </c>
      <c r="F42" s="26" t="s">
        <v>73</v>
      </c>
      <c r="G42" s="61">
        <v>0</v>
      </c>
      <c r="H42" s="61">
        <f>SUMIF(CÍL!$A$3:$A$498,B42,CÍL!$C$3:$C$498)</f>
        <v>0.042361111111111106</v>
      </c>
      <c r="I42" s="61">
        <f t="shared" si="0"/>
        <v>0.042361111111111106</v>
      </c>
      <c r="J42" s="28">
        <v>77</v>
      </c>
      <c r="K42" s="25" t="s">
        <v>15</v>
      </c>
    </row>
    <row r="43" spans="1:14" ht="15" customHeight="1">
      <c r="A43" s="28">
        <v>28</v>
      </c>
      <c r="B43" s="25">
        <v>16</v>
      </c>
      <c r="C43" s="26" t="s">
        <v>377</v>
      </c>
      <c r="D43" s="26" t="s">
        <v>378</v>
      </c>
      <c r="E43" s="28">
        <v>1984</v>
      </c>
      <c r="F43" s="26" t="s">
        <v>379</v>
      </c>
      <c r="G43" s="61">
        <v>0</v>
      </c>
      <c r="H43" s="61">
        <f>SUMIF(CÍL!$A$3:$A$498,B43,CÍL!$C$3:$C$498)</f>
        <v>0.04378472222222222</v>
      </c>
      <c r="I43" s="61">
        <f t="shared" si="0"/>
        <v>0.04378472222222222</v>
      </c>
      <c r="J43" s="28">
        <v>80</v>
      </c>
      <c r="K43" s="25" t="s">
        <v>15</v>
      </c>
      <c r="M43" s="120"/>
      <c r="N43" s="123"/>
    </row>
    <row r="44" spans="1:13" ht="15" customHeight="1">
      <c r="A44" s="28">
        <v>29</v>
      </c>
      <c r="B44" s="25">
        <v>6</v>
      </c>
      <c r="C44" s="26" t="s">
        <v>376</v>
      </c>
      <c r="D44" s="26" t="s">
        <v>57</v>
      </c>
      <c r="E44" s="28">
        <v>1987</v>
      </c>
      <c r="F44" s="26" t="s">
        <v>74</v>
      </c>
      <c r="G44" s="61">
        <v>0</v>
      </c>
      <c r="H44" s="61">
        <f>SUMIF(CÍL!$A$3:$A$498,B44,CÍL!$C$3:$C$498)</f>
        <v>0.045787037037037036</v>
      </c>
      <c r="I44" s="61">
        <f t="shared" si="0"/>
        <v>0.045787037037037036</v>
      </c>
      <c r="J44" s="28">
        <v>82</v>
      </c>
      <c r="K44" s="25" t="s">
        <v>15</v>
      </c>
      <c r="M44" s="3"/>
    </row>
    <row r="45" spans="1:13" ht="15" customHeight="1">
      <c r="A45" s="186"/>
      <c r="B45" s="191"/>
      <c r="C45" s="192"/>
      <c r="D45" s="192"/>
      <c r="E45" s="193"/>
      <c r="F45" s="192"/>
      <c r="G45" s="187"/>
      <c r="H45" s="187"/>
      <c r="I45" s="187"/>
      <c r="J45" s="186"/>
      <c r="K45" s="191"/>
      <c r="M45" s="3"/>
    </row>
    <row r="46" spans="1:11" s="8" customFormat="1" ht="45" customHeight="1">
      <c r="A46" s="126"/>
      <c r="B46" s="70" t="str">
        <f>'[2]Kategorie'!B23</f>
        <v>Muži B, 40 - 49 let  (nar. 1972 - 1963)</v>
      </c>
      <c r="D46" s="16"/>
      <c r="E46" s="16"/>
      <c r="F46" s="16"/>
      <c r="G46" s="83"/>
      <c r="H46" s="16"/>
      <c r="I46" s="16"/>
      <c r="J46" s="83" t="s">
        <v>37</v>
      </c>
      <c r="K46" s="7"/>
    </row>
    <row r="47" spans="1:11" s="33" customFormat="1" ht="24.75" customHeight="1">
      <c r="A47" s="127" t="s">
        <v>21</v>
      </c>
      <c r="B47" s="29" t="s">
        <v>22</v>
      </c>
      <c r="C47" s="53" t="s">
        <v>0</v>
      </c>
      <c r="D47" s="52"/>
      <c r="E47" s="30" t="s">
        <v>9</v>
      </c>
      <c r="F47" s="31" t="s">
        <v>14</v>
      </c>
      <c r="G47" s="32" t="s">
        <v>8</v>
      </c>
      <c r="H47" s="32" t="s">
        <v>26</v>
      </c>
      <c r="I47" s="32" t="s">
        <v>5</v>
      </c>
      <c r="J47" s="127" t="s">
        <v>6</v>
      </c>
      <c r="K47" s="29" t="s">
        <v>7</v>
      </c>
    </row>
    <row r="48" spans="5:13" ht="15" customHeight="1">
      <c r="E48" s="114"/>
      <c r="G48" s="62"/>
      <c r="H48" s="62"/>
      <c r="I48" s="62"/>
      <c r="M48" s="3"/>
    </row>
    <row r="49" spans="1:13" ht="15" customHeight="1">
      <c r="A49" s="28">
        <v>1</v>
      </c>
      <c r="B49" s="25">
        <v>4</v>
      </c>
      <c r="C49" s="26" t="s">
        <v>56</v>
      </c>
      <c r="D49" s="26" t="s">
        <v>57</v>
      </c>
      <c r="E49" s="28">
        <v>1971</v>
      </c>
      <c r="F49" s="26" t="s">
        <v>70</v>
      </c>
      <c r="G49" s="61">
        <v>0</v>
      </c>
      <c r="H49" s="61">
        <f>SUMIF(CÍL!$A$3:$A$498,B49,CÍL!$C$3:$C$498)</f>
        <v>0.028530092592592593</v>
      </c>
      <c r="I49" s="61">
        <f aca="true" t="shared" si="1" ref="I49:I67">H49-G49</f>
        <v>0.028530092592592593</v>
      </c>
      <c r="J49" s="28">
        <v>5</v>
      </c>
      <c r="K49" s="25" t="s">
        <v>16</v>
      </c>
      <c r="M49" s="3"/>
    </row>
    <row r="50" spans="1:13" ht="15" customHeight="1">
      <c r="A50" s="28">
        <v>2</v>
      </c>
      <c r="B50" s="25">
        <v>96</v>
      </c>
      <c r="C50" s="26" t="s">
        <v>176</v>
      </c>
      <c r="D50" s="26" t="s">
        <v>58</v>
      </c>
      <c r="E50" s="28">
        <v>1965</v>
      </c>
      <c r="F50" s="26" t="s">
        <v>434</v>
      </c>
      <c r="G50" s="61">
        <v>0</v>
      </c>
      <c r="H50" s="61">
        <f>SUMIF(CÍL!$A$3:$A$498,B50,CÍL!$C$3:$C$498)</f>
        <v>0.029016203703703704</v>
      </c>
      <c r="I50" s="61">
        <f t="shared" si="1"/>
        <v>0.029016203703703704</v>
      </c>
      <c r="J50" s="28">
        <v>11</v>
      </c>
      <c r="K50" s="25" t="s">
        <v>16</v>
      </c>
      <c r="M50" s="3"/>
    </row>
    <row r="51" spans="1:13" ht="15" customHeight="1">
      <c r="A51" s="28">
        <v>3</v>
      </c>
      <c r="B51" s="25">
        <v>59</v>
      </c>
      <c r="C51" s="26" t="s">
        <v>251</v>
      </c>
      <c r="D51" s="26" t="s">
        <v>237</v>
      </c>
      <c r="E51" s="28">
        <v>1965</v>
      </c>
      <c r="F51" s="26" t="s">
        <v>72</v>
      </c>
      <c r="G51" s="61">
        <v>0</v>
      </c>
      <c r="H51" s="61">
        <f>SUMIF(CÍL!$A$3:$A$498,B51,CÍL!$C$3:$C$498)</f>
        <v>0.02952546296296296</v>
      </c>
      <c r="I51" s="61">
        <f t="shared" si="1"/>
        <v>0.02952546296296296</v>
      </c>
      <c r="J51" s="28">
        <v>14</v>
      </c>
      <c r="K51" s="25" t="s">
        <v>16</v>
      </c>
      <c r="M51" s="3"/>
    </row>
    <row r="52" spans="1:11" ht="15" customHeight="1">
      <c r="A52" s="28">
        <v>4</v>
      </c>
      <c r="B52" s="25">
        <v>22</v>
      </c>
      <c r="C52" s="26" t="s">
        <v>161</v>
      </c>
      <c r="D52" s="26" t="s">
        <v>81</v>
      </c>
      <c r="E52" s="28">
        <v>1972</v>
      </c>
      <c r="F52" s="26" t="s">
        <v>171</v>
      </c>
      <c r="G52" s="61">
        <v>0</v>
      </c>
      <c r="H52" s="61">
        <f>SUMIF(CÍL!$A$3:$A$498,B52,CÍL!$C$3:$C$498)</f>
        <v>0.030243055555555558</v>
      </c>
      <c r="I52" s="61">
        <f t="shared" si="1"/>
        <v>0.030243055555555558</v>
      </c>
      <c r="J52" s="28">
        <v>16</v>
      </c>
      <c r="K52" s="25" t="s">
        <v>16</v>
      </c>
    </row>
    <row r="53" spans="1:13" ht="15" customHeight="1">
      <c r="A53" s="28">
        <v>5</v>
      </c>
      <c r="B53" s="25">
        <v>23</v>
      </c>
      <c r="C53" s="26" t="s">
        <v>246</v>
      </c>
      <c r="D53" s="26" t="s">
        <v>88</v>
      </c>
      <c r="E53" s="28">
        <v>1970</v>
      </c>
      <c r="F53" s="26" t="s">
        <v>247</v>
      </c>
      <c r="G53" s="61">
        <v>0</v>
      </c>
      <c r="H53" s="61">
        <f>SUMIF(CÍL!$A$3:$A$498,B53,CÍL!$C$3:$C$498)</f>
        <v>0.030648148148148147</v>
      </c>
      <c r="I53" s="61">
        <f t="shared" si="1"/>
        <v>0.030648148148148147</v>
      </c>
      <c r="J53" s="28">
        <v>17</v>
      </c>
      <c r="K53" s="25" t="s">
        <v>16</v>
      </c>
      <c r="M53" s="3"/>
    </row>
    <row r="54" spans="1:11" ht="15" customHeight="1">
      <c r="A54" s="28">
        <v>6</v>
      </c>
      <c r="B54" s="25">
        <v>87</v>
      </c>
      <c r="C54" s="26" t="s">
        <v>415</v>
      </c>
      <c r="D54" s="26" t="s">
        <v>55</v>
      </c>
      <c r="E54" s="28">
        <v>1963</v>
      </c>
      <c r="F54" s="26" t="s">
        <v>85</v>
      </c>
      <c r="G54" s="61">
        <v>0</v>
      </c>
      <c r="H54" s="61">
        <f>SUMIF(CÍL!$A$3:$A$498,B54,CÍL!$C$3:$C$498)</f>
        <v>0.030949074074074073</v>
      </c>
      <c r="I54" s="61">
        <f t="shared" si="1"/>
        <v>0.030949074074074073</v>
      </c>
      <c r="J54" s="28">
        <v>20</v>
      </c>
      <c r="K54" s="25" t="s">
        <v>16</v>
      </c>
    </row>
    <row r="55" spans="1:14" ht="15" customHeight="1">
      <c r="A55" s="28">
        <v>7</v>
      </c>
      <c r="B55" s="2">
        <v>99</v>
      </c>
      <c r="C55" s="4" t="s">
        <v>416</v>
      </c>
      <c r="D55" s="4" t="s">
        <v>417</v>
      </c>
      <c r="E55" s="12">
        <v>1972</v>
      </c>
      <c r="F55" s="26" t="s">
        <v>418</v>
      </c>
      <c r="G55" s="61">
        <v>0</v>
      </c>
      <c r="H55" s="61">
        <f>SUMIF(CÍL!$A$3:$A$498,B55,CÍL!$C$3:$C$498)</f>
        <v>0.03229166666666667</v>
      </c>
      <c r="I55" s="61">
        <f t="shared" si="1"/>
        <v>0.03229166666666667</v>
      </c>
      <c r="J55" s="28">
        <v>26</v>
      </c>
      <c r="K55" s="25" t="s">
        <v>16</v>
      </c>
      <c r="M55" s="120"/>
      <c r="N55" s="123"/>
    </row>
    <row r="56" spans="1:13" ht="15" customHeight="1">
      <c r="A56" s="28">
        <v>8</v>
      </c>
      <c r="B56" s="25">
        <v>20</v>
      </c>
      <c r="C56" s="26" t="s">
        <v>403</v>
      </c>
      <c r="D56" s="26" t="s">
        <v>404</v>
      </c>
      <c r="E56" s="215">
        <v>1970</v>
      </c>
      <c r="F56" s="26" t="s">
        <v>379</v>
      </c>
      <c r="G56" s="61">
        <v>0</v>
      </c>
      <c r="H56" s="61">
        <f>SUMIF(CÍL!$A$3:$A$498,B56,CÍL!$C$3:$C$498)</f>
        <v>0.032384259259259265</v>
      </c>
      <c r="I56" s="61">
        <f t="shared" si="1"/>
        <v>0.032384259259259265</v>
      </c>
      <c r="J56" s="28">
        <v>29</v>
      </c>
      <c r="K56" s="25" t="s">
        <v>16</v>
      </c>
      <c r="M56" s="3"/>
    </row>
    <row r="57" spans="1:11" ht="15" customHeight="1">
      <c r="A57" s="28">
        <v>9</v>
      </c>
      <c r="B57" s="25">
        <v>67</v>
      </c>
      <c r="C57" s="26" t="s">
        <v>55</v>
      </c>
      <c r="D57" s="26" t="s">
        <v>62</v>
      </c>
      <c r="E57" s="28">
        <v>1967</v>
      </c>
      <c r="F57" s="26" t="s">
        <v>171</v>
      </c>
      <c r="G57" s="61">
        <v>0</v>
      </c>
      <c r="H57" s="61">
        <f>SUMIF(CÍL!$A$3:$A$498,B57,CÍL!$C$3:$C$498)</f>
        <v>0.03251157407407408</v>
      </c>
      <c r="I57" s="61">
        <f t="shared" si="1"/>
        <v>0.03251157407407408</v>
      </c>
      <c r="J57" s="28">
        <v>31</v>
      </c>
      <c r="K57" s="25" t="s">
        <v>16</v>
      </c>
    </row>
    <row r="58" spans="1:14" ht="15" customHeight="1">
      <c r="A58" s="28">
        <v>10</v>
      </c>
      <c r="B58" s="25">
        <v>32</v>
      </c>
      <c r="C58" s="26" t="s">
        <v>68</v>
      </c>
      <c r="D58" s="26" t="s">
        <v>65</v>
      </c>
      <c r="E58" s="28">
        <v>1971</v>
      </c>
      <c r="F58" s="26" t="s">
        <v>75</v>
      </c>
      <c r="G58" s="61">
        <v>0</v>
      </c>
      <c r="H58" s="61">
        <f>SUMIF(CÍL!$A$3:$A$498,B58,CÍL!$C$3:$C$498)</f>
        <v>0.03297453703703704</v>
      </c>
      <c r="I58" s="61">
        <f t="shared" si="1"/>
        <v>0.03297453703703704</v>
      </c>
      <c r="J58" s="28">
        <v>33</v>
      </c>
      <c r="K58" s="25" t="s">
        <v>16</v>
      </c>
      <c r="M58" s="120"/>
      <c r="N58" s="123"/>
    </row>
    <row r="59" spans="1:14" ht="15" customHeight="1">
      <c r="A59" s="28">
        <v>11</v>
      </c>
      <c r="B59" s="25">
        <v>88</v>
      </c>
      <c r="C59" s="26" t="s">
        <v>413</v>
      </c>
      <c r="D59" s="26" t="s">
        <v>55</v>
      </c>
      <c r="E59" s="28">
        <v>1966</v>
      </c>
      <c r="F59" s="26" t="s">
        <v>414</v>
      </c>
      <c r="G59" s="61">
        <v>0</v>
      </c>
      <c r="H59" s="61">
        <f>SUMIF(CÍL!$A$3:$A$498,B59,CÍL!$C$3:$C$498)</f>
        <v>0.03307870370370371</v>
      </c>
      <c r="I59" s="61">
        <f t="shared" si="1"/>
        <v>0.03307870370370371</v>
      </c>
      <c r="J59" s="28">
        <v>34</v>
      </c>
      <c r="K59" s="25" t="s">
        <v>16</v>
      </c>
      <c r="M59" s="120"/>
      <c r="N59" s="123"/>
    </row>
    <row r="60" spans="1:14" ht="15" customHeight="1">
      <c r="A60" s="28">
        <v>12</v>
      </c>
      <c r="B60" s="25">
        <v>17</v>
      </c>
      <c r="C60" s="26" t="s">
        <v>197</v>
      </c>
      <c r="D60" s="26" t="s">
        <v>237</v>
      </c>
      <c r="E60" s="28">
        <v>1964</v>
      </c>
      <c r="F60" s="26" t="s">
        <v>364</v>
      </c>
      <c r="G60" s="61">
        <v>0</v>
      </c>
      <c r="H60" s="61">
        <f>SUMIF(CÍL!$A$3:$A$498,B60,CÍL!$C$3:$C$498)</f>
        <v>0.03333333333333333</v>
      </c>
      <c r="I60" s="61">
        <f t="shared" si="1"/>
        <v>0.03333333333333333</v>
      </c>
      <c r="J60" s="28">
        <v>36</v>
      </c>
      <c r="K60" s="25" t="s">
        <v>16</v>
      </c>
      <c r="M60" s="120"/>
      <c r="N60" s="123"/>
    </row>
    <row r="61" spans="1:11" ht="15" customHeight="1">
      <c r="A61" s="28">
        <v>13</v>
      </c>
      <c r="B61" s="25">
        <v>9</v>
      </c>
      <c r="C61" s="26" t="s">
        <v>164</v>
      </c>
      <c r="D61" s="26" t="s">
        <v>58</v>
      </c>
      <c r="E61" s="28">
        <v>1971</v>
      </c>
      <c r="F61" s="26" t="s">
        <v>69</v>
      </c>
      <c r="G61" s="61">
        <v>0</v>
      </c>
      <c r="H61" s="61">
        <f>SUMIF(CÍL!$A$3:$A$498,B61,CÍL!$C$3:$C$498)</f>
        <v>0.03347222222222222</v>
      </c>
      <c r="I61" s="61">
        <f t="shared" si="1"/>
        <v>0.03347222222222222</v>
      </c>
      <c r="J61" s="28">
        <v>38</v>
      </c>
      <c r="K61" s="25" t="s">
        <v>16</v>
      </c>
    </row>
    <row r="62" spans="1:11" ht="15" customHeight="1">
      <c r="A62" s="28">
        <v>14</v>
      </c>
      <c r="B62" s="25">
        <v>81</v>
      </c>
      <c r="C62" s="26" t="s">
        <v>412</v>
      </c>
      <c r="D62" s="26" t="s">
        <v>205</v>
      </c>
      <c r="E62" s="28">
        <v>1971</v>
      </c>
      <c r="F62" s="26" t="s">
        <v>435</v>
      </c>
      <c r="G62" s="61">
        <v>0</v>
      </c>
      <c r="H62" s="61">
        <f>SUMIF(CÍL!$A$3:$A$498,B62,CÍL!$C$3:$C$498)</f>
        <v>0.0359837962962963</v>
      </c>
      <c r="I62" s="61">
        <f t="shared" si="1"/>
        <v>0.0359837962962963</v>
      </c>
      <c r="J62" s="28">
        <v>52</v>
      </c>
      <c r="K62" s="25" t="s">
        <v>16</v>
      </c>
    </row>
    <row r="63" spans="1:11" ht="15" customHeight="1">
      <c r="A63" s="28">
        <v>15</v>
      </c>
      <c r="B63" s="25">
        <v>2</v>
      </c>
      <c r="C63" s="26" t="s">
        <v>400</v>
      </c>
      <c r="D63" s="26" t="s">
        <v>401</v>
      </c>
      <c r="E63" s="28">
        <v>1966</v>
      </c>
      <c r="F63" s="26" t="s">
        <v>402</v>
      </c>
      <c r="G63" s="61">
        <v>0</v>
      </c>
      <c r="H63" s="61">
        <f>SUMIF(CÍL!$A$3:$A$498,B63,CÍL!$C$3:$C$498)</f>
        <v>0.03652777777777778</v>
      </c>
      <c r="I63" s="61">
        <f t="shared" si="1"/>
        <v>0.03652777777777778</v>
      </c>
      <c r="J63" s="28">
        <v>56</v>
      </c>
      <c r="K63" s="25" t="s">
        <v>16</v>
      </c>
    </row>
    <row r="64" spans="1:11" ht="15" customHeight="1">
      <c r="A64" s="28">
        <v>16</v>
      </c>
      <c r="B64" s="25">
        <v>36</v>
      </c>
      <c r="C64" s="26" t="s">
        <v>405</v>
      </c>
      <c r="D64" s="26" t="s">
        <v>406</v>
      </c>
      <c r="E64" s="28">
        <v>1965</v>
      </c>
      <c r="F64" s="26" t="s">
        <v>407</v>
      </c>
      <c r="G64" s="61">
        <v>0</v>
      </c>
      <c r="H64" s="61">
        <f>SUMIF(CÍL!$A$3:$A$498,B64,CÍL!$C$3:$C$498)</f>
        <v>0.03758101851851852</v>
      </c>
      <c r="I64" s="61">
        <f t="shared" si="1"/>
        <v>0.03758101851851852</v>
      </c>
      <c r="J64" s="28">
        <v>61</v>
      </c>
      <c r="K64" s="25" t="s">
        <v>16</v>
      </c>
    </row>
    <row r="65" spans="1:11" ht="15" customHeight="1">
      <c r="A65" s="28">
        <v>17</v>
      </c>
      <c r="B65" s="25">
        <v>64</v>
      </c>
      <c r="C65" s="26" t="s">
        <v>408</v>
      </c>
      <c r="D65" s="26" t="s">
        <v>409</v>
      </c>
      <c r="E65" s="28">
        <v>1968</v>
      </c>
      <c r="F65" s="26" t="s">
        <v>410</v>
      </c>
      <c r="G65" s="61">
        <v>0</v>
      </c>
      <c r="H65" s="61">
        <f>SUMIF(CÍL!$A$3:$A$498,B65,CÍL!$C$3:$C$498)</f>
        <v>0.04002314814814815</v>
      </c>
      <c r="I65" s="61">
        <f t="shared" si="1"/>
        <v>0.04002314814814815</v>
      </c>
      <c r="J65" s="28">
        <v>71</v>
      </c>
      <c r="K65" s="25" t="s">
        <v>16</v>
      </c>
    </row>
    <row r="66" spans="1:13" ht="15" customHeight="1">
      <c r="A66" s="28">
        <v>18</v>
      </c>
      <c r="B66" s="25">
        <v>80</v>
      </c>
      <c r="C66" s="26" t="s">
        <v>249</v>
      </c>
      <c r="D66" s="26" t="s">
        <v>250</v>
      </c>
      <c r="E66" s="28">
        <v>1966</v>
      </c>
      <c r="F66" s="26" t="s">
        <v>76</v>
      </c>
      <c r="G66" s="61">
        <v>0</v>
      </c>
      <c r="H66" s="61">
        <f>SUMIF(CÍL!$A$3:$A$498,B66,CÍL!$C$3:$C$498)</f>
        <v>0.0421412037037037</v>
      </c>
      <c r="I66" s="61">
        <f t="shared" si="1"/>
        <v>0.0421412037037037</v>
      </c>
      <c r="J66" s="28">
        <v>76</v>
      </c>
      <c r="K66" s="25" t="s">
        <v>16</v>
      </c>
      <c r="M66" s="3"/>
    </row>
    <row r="67" spans="1:13" ht="15" customHeight="1">
      <c r="A67" s="28">
        <v>19</v>
      </c>
      <c r="B67" s="25">
        <v>70</v>
      </c>
      <c r="C67" s="26" t="s">
        <v>234</v>
      </c>
      <c r="D67" s="26" t="s">
        <v>78</v>
      </c>
      <c r="E67" s="28">
        <v>1965</v>
      </c>
      <c r="F67" s="117" t="s">
        <v>411</v>
      </c>
      <c r="G67" s="61">
        <v>0</v>
      </c>
      <c r="H67" s="61">
        <f>SUMIF(CÍL!$A$3:$A$498,B67,CÍL!$C$3:$C$498)</f>
        <v>0.0587962962962963</v>
      </c>
      <c r="I67" s="61">
        <f t="shared" si="1"/>
        <v>0.0587962962962963</v>
      </c>
      <c r="J67" s="28">
        <v>86</v>
      </c>
      <c r="K67" s="25" t="s">
        <v>16</v>
      </c>
      <c r="M67" s="3"/>
    </row>
    <row r="68" spans="7:13" ht="15" customHeight="1">
      <c r="G68" s="62"/>
      <c r="H68" s="62"/>
      <c r="I68" s="62"/>
      <c r="M68" s="3"/>
    </row>
    <row r="69" spans="1:11" s="8" customFormat="1" ht="45" customHeight="1">
      <c r="A69" s="126"/>
      <c r="B69" s="70" t="str">
        <f>'[2]Kategorie'!B24</f>
        <v>Muži C, 50 - 59 let  (nar. 1962 - 1953)</v>
      </c>
      <c r="D69" s="16"/>
      <c r="E69" s="16"/>
      <c r="F69" s="16"/>
      <c r="G69" s="83"/>
      <c r="H69" s="16"/>
      <c r="I69" s="16"/>
      <c r="J69" s="83" t="s">
        <v>37</v>
      </c>
      <c r="K69" s="7"/>
    </row>
    <row r="70" spans="1:11" s="33" customFormat="1" ht="24.75" customHeight="1">
      <c r="A70" s="127" t="s">
        <v>21</v>
      </c>
      <c r="B70" s="29" t="s">
        <v>22</v>
      </c>
      <c r="C70" s="53" t="s">
        <v>0</v>
      </c>
      <c r="D70" s="52"/>
      <c r="E70" s="30" t="s">
        <v>9</v>
      </c>
      <c r="F70" s="31" t="s">
        <v>14</v>
      </c>
      <c r="G70" s="32" t="s">
        <v>8</v>
      </c>
      <c r="H70" s="32" t="s">
        <v>26</v>
      </c>
      <c r="I70" s="32" t="s">
        <v>5</v>
      </c>
      <c r="J70" s="127" t="s">
        <v>6</v>
      </c>
      <c r="K70" s="29" t="s">
        <v>7</v>
      </c>
    </row>
    <row r="71" spans="5:13" ht="15" customHeight="1">
      <c r="E71" s="114"/>
      <c r="G71" s="62"/>
      <c r="H71" s="62"/>
      <c r="I71" s="62"/>
      <c r="M71" s="3"/>
    </row>
    <row r="72" spans="1:13" ht="15" customHeight="1">
      <c r="A72" s="28">
        <v>1</v>
      </c>
      <c r="B72" s="25">
        <v>62</v>
      </c>
      <c r="C72" s="26" t="s">
        <v>188</v>
      </c>
      <c r="D72" s="26" t="s">
        <v>65</v>
      </c>
      <c r="E72" s="28">
        <v>1961</v>
      </c>
      <c r="F72" s="26" t="s">
        <v>85</v>
      </c>
      <c r="G72" s="61">
        <v>0</v>
      </c>
      <c r="H72" s="61">
        <f>SUMIF(CÍL!$A$3:$A$498,B72,CÍL!$C$3:$C$498)</f>
        <v>0.03071759259259259</v>
      </c>
      <c r="I72" s="61">
        <f aca="true" t="shared" si="2" ref="I72:I79">H72-G72</f>
        <v>0.03071759259259259</v>
      </c>
      <c r="J72" s="28">
        <v>18</v>
      </c>
      <c r="K72" s="25" t="s">
        <v>17</v>
      </c>
      <c r="M72" s="3"/>
    </row>
    <row r="73" spans="1:11" ht="15" customHeight="1">
      <c r="A73" s="28">
        <v>2</v>
      </c>
      <c r="B73" s="25">
        <v>30</v>
      </c>
      <c r="C73" s="26" t="s">
        <v>420</v>
      </c>
      <c r="D73" s="26" t="s">
        <v>78</v>
      </c>
      <c r="E73" s="28">
        <v>1962</v>
      </c>
      <c r="F73" s="26" t="s">
        <v>71</v>
      </c>
      <c r="G73" s="61">
        <v>0</v>
      </c>
      <c r="H73" s="61">
        <f>SUMIF(CÍL!$A$3:$A$498,B73,CÍL!$C$3:$C$498)</f>
        <v>0.031018518518518518</v>
      </c>
      <c r="I73" s="61">
        <f t="shared" si="2"/>
        <v>0.031018518518518518</v>
      </c>
      <c r="J73" s="28">
        <v>22</v>
      </c>
      <c r="K73" s="25" t="s">
        <v>17</v>
      </c>
    </row>
    <row r="74" spans="1:11" ht="15" customHeight="1">
      <c r="A74" s="28">
        <v>3</v>
      </c>
      <c r="B74" s="25">
        <v>74</v>
      </c>
      <c r="C74" s="26" t="s">
        <v>191</v>
      </c>
      <c r="D74" s="26" t="s">
        <v>80</v>
      </c>
      <c r="E74" s="28">
        <v>1960</v>
      </c>
      <c r="F74" s="26" t="s">
        <v>73</v>
      </c>
      <c r="G74" s="61">
        <v>0</v>
      </c>
      <c r="H74" s="61">
        <f>SUMIF(CÍL!$A$3:$A$498,B74,CÍL!$C$3:$C$498)</f>
        <v>0.03469907407407407</v>
      </c>
      <c r="I74" s="61">
        <f t="shared" si="2"/>
        <v>0.03469907407407407</v>
      </c>
      <c r="J74" s="28">
        <v>44</v>
      </c>
      <c r="K74" s="25" t="s">
        <v>17</v>
      </c>
    </row>
    <row r="75" spans="1:13" ht="15" customHeight="1">
      <c r="A75" s="28">
        <v>4</v>
      </c>
      <c r="B75" s="25">
        <v>83</v>
      </c>
      <c r="C75" s="26" t="s">
        <v>394</v>
      </c>
      <c r="D75" s="26" t="s">
        <v>195</v>
      </c>
      <c r="E75" s="28">
        <v>1957</v>
      </c>
      <c r="F75" s="26" t="s">
        <v>395</v>
      </c>
      <c r="G75" s="61">
        <v>0</v>
      </c>
      <c r="H75" s="61">
        <f>SUMIF(CÍL!$A$3:$A$498,B75,CÍL!$C$3:$C$498)</f>
        <v>0.0347337962962963</v>
      </c>
      <c r="I75" s="61">
        <f t="shared" si="2"/>
        <v>0.0347337962962963</v>
      </c>
      <c r="J75" s="28">
        <v>45</v>
      </c>
      <c r="K75" s="25" t="s">
        <v>17</v>
      </c>
      <c r="M75" s="3"/>
    </row>
    <row r="76" spans="1:11" ht="15" customHeight="1">
      <c r="A76" s="28">
        <v>5</v>
      </c>
      <c r="B76" s="25">
        <v>24</v>
      </c>
      <c r="C76" s="26" t="s">
        <v>84</v>
      </c>
      <c r="D76" s="26" t="s">
        <v>78</v>
      </c>
      <c r="E76" s="28">
        <v>1958</v>
      </c>
      <c r="F76" s="26" t="s">
        <v>69</v>
      </c>
      <c r="G76" s="61">
        <v>0</v>
      </c>
      <c r="H76" s="61">
        <f>SUMIF(CÍL!$A$3:$A$498,B76,CÍL!$C$3:$C$498)</f>
        <v>0.03478009259259259</v>
      </c>
      <c r="I76" s="61">
        <f t="shared" si="2"/>
        <v>0.03478009259259259</v>
      </c>
      <c r="J76" s="28">
        <v>47</v>
      </c>
      <c r="K76" s="25" t="s">
        <v>17</v>
      </c>
    </row>
    <row r="77" spans="1:11" ht="15" customHeight="1">
      <c r="A77" s="28">
        <v>6</v>
      </c>
      <c r="B77" s="25">
        <v>101</v>
      </c>
      <c r="C77" s="26" t="s">
        <v>437</v>
      </c>
      <c r="D77" s="26" t="s">
        <v>196</v>
      </c>
      <c r="E77" s="28">
        <v>1954</v>
      </c>
      <c r="F77" s="26"/>
      <c r="G77" s="61">
        <v>0</v>
      </c>
      <c r="H77" s="61">
        <f>SUMIF(CÍL!$A$3:$A$498,B77,CÍL!$C$3:$C$498)</f>
        <v>0.03688657407407408</v>
      </c>
      <c r="I77" s="61">
        <f t="shared" si="2"/>
        <v>0.03688657407407408</v>
      </c>
      <c r="J77" s="28">
        <v>58</v>
      </c>
      <c r="K77" s="25" t="s">
        <v>17</v>
      </c>
    </row>
    <row r="78" spans="1:11" ht="15" customHeight="1">
      <c r="A78" s="28">
        <v>7</v>
      </c>
      <c r="B78" s="25">
        <v>18</v>
      </c>
      <c r="C78" s="26" t="s">
        <v>380</v>
      </c>
      <c r="D78" s="26" t="s">
        <v>419</v>
      </c>
      <c r="E78" s="28">
        <v>1960</v>
      </c>
      <c r="F78" s="26" t="s">
        <v>379</v>
      </c>
      <c r="G78" s="61">
        <v>0</v>
      </c>
      <c r="H78" s="61">
        <f>SUMIF(CÍL!$A$3:$A$498,B78,CÍL!$C$3:$C$498)</f>
        <v>0.045925925925925926</v>
      </c>
      <c r="I78" s="61">
        <f t="shared" si="2"/>
        <v>0.045925925925925926</v>
      </c>
      <c r="J78" s="28">
        <v>83</v>
      </c>
      <c r="K78" s="25" t="s">
        <v>17</v>
      </c>
    </row>
    <row r="79" spans="1:11" ht="15" customHeight="1">
      <c r="A79" s="28">
        <v>8</v>
      </c>
      <c r="B79" s="25">
        <v>95</v>
      </c>
      <c r="C79" s="26" t="s">
        <v>206</v>
      </c>
      <c r="D79" s="26" t="s">
        <v>87</v>
      </c>
      <c r="E79" s="28">
        <v>1955</v>
      </c>
      <c r="F79" s="26" t="s">
        <v>241</v>
      </c>
      <c r="G79" s="61">
        <v>0</v>
      </c>
      <c r="H79" s="61">
        <f>SUMIF(CÍL!$A$3:$A$498,B79,CÍL!$C$3:$C$498)</f>
        <v>0.04836805555555555</v>
      </c>
      <c r="I79" s="61">
        <f t="shared" si="2"/>
        <v>0.04836805555555555</v>
      </c>
      <c r="J79" s="28">
        <v>84</v>
      </c>
      <c r="K79" s="25" t="s">
        <v>17</v>
      </c>
    </row>
    <row r="80" spans="5:13" ht="15" customHeight="1">
      <c r="E80" s="114"/>
      <c r="G80" s="62"/>
      <c r="H80" s="62"/>
      <c r="I80" s="62"/>
      <c r="M80" s="3"/>
    </row>
    <row r="81" spans="1:11" s="8" customFormat="1" ht="45" customHeight="1">
      <c r="A81" s="126"/>
      <c r="B81" s="70" t="str">
        <f>'[2]Kategorie'!B25</f>
        <v>Muži D, 60 - 69 let  (nar. 1952 - 1943)</v>
      </c>
      <c r="D81" s="16"/>
      <c r="E81" s="115"/>
      <c r="F81" s="16"/>
      <c r="G81" s="83"/>
      <c r="H81" s="16"/>
      <c r="I81" s="16"/>
      <c r="J81" s="83" t="s">
        <v>37</v>
      </c>
      <c r="K81" s="7"/>
    </row>
    <row r="82" spans="1:11" s="33" customFormat="1" ht="24.75" customHeight="1">
      <c r="A82" s="127" t="s">
        <v>21</v>
      </c>
      <c r="B82" s="29" t="s">
        <v>22</v>
      </c>
      <c r="C82" s="53" t="s">
        <v>0</v>
      </c>
      <c r="D82" s="52"/>
      <c r="E82" s="116" t="s">
        <v>9</v>
      </c>
      <c r="F82" s="31" t="s">
        <v>14</v>
      </c>
      <c r="G82" s="32" t="s">
        <v>8</v>
      </c>
      <c r="H82" s="32" t="s">
        <v>26</v>
      </c>
      <c r="I82" s="32" t="s">
        <v>5</v>
      </c>
      <c r="J82" s="127" t="s">
        <v>6</v>
      </c>
      <c r="K82" s="29" t="s">
        <v>7</v>
      </c>
    </row>
    <row r="83" spans="5:13" ht="15" customHeight="1">
      <c r="E83" s="114"/>
      <c r="G83" s="62"/>
      <c r="H83" s="62"/>
      <c r="I83" s="62"/>
      <c r="M83" s="3"/>
    </row>
    <row r="84" spans="1:14" ht="15" customHeight="1">
      <c r="A84" s="28">
        <v>1</v>
      </c>
      <c r="B84" s="25">
        <v>46</v>
      </c>
      <c r="C84" s="26" t="s">
        <v>245</v>
      </c>
      <c r="D84" s="26" t="s">
        <v>62</v>
      </c>
      <c r="E84" s="28">
        <v>1947</v>
      </c>
      <c r="F84" s="26" t="s">
        <v>436</v>
      </c>
      <c r="G84" s="61">
        <v>0</v>
      </c>
      <c r="H84" s="61">
        <f>SUMIF(CÍL!$A$3:$A$498,B84,CÍL!$C$3:$C$498)</f>
        <v>0.03425925925925925</v>
      </c>
      <c r="I84" s="61">
        <f aca="true" t="shared" si="3" ref="I84:I90">H84-G84</f>
        <v>0.03425925925925925</v>
      </c>
      <c r="J84" s="28">
        <v>42</v>
      </c>
      <c r="K84" s="25" t="s">
        <v>18</v>
      </c>
      <c r="M84" s="120"/>
      <c r="N84" s="123"/>
    </row>
    <row r="85" spans="1:11" ht="15" customHeight="1">
      <c r="A85" s="28">
        <v>2</v>
      </c>
      <c r="B85" s="25">
        <v>34</v>
      </c>
      <c r="C85" s="26" t="s">
        <v>384</v>
      </c>
      <c r="D85" s="26" t="s">
        <v>385</v>
      </c>
      <c r="E85" s="28">
        <v>1950</v>
      </c>
      <c r="F85" s="26" t="s">
        <v>422</v>
      </c>
      <c r="G85" s="61">
        <v>0</v>
      </c>
      <c r="H85" s="61">
        <f>SUMIF(CÍL!$A$3:$A$498,B85,CÍL!$C$3:$C$498)</f>
        <v>0.03570601851851852</v>
      </c>
      <c r="I85" s="61">
        <f t="shared" si="3"/>
        <v>0.03570601851851852</v>
      </c>
      <c r="J85" s="28">
        <v>51</v>
      </c>
      <c r="K85" s="25" t="s">
        <v>18</v>
      </c>
    </row>
    <row r="86" spans="1:11" ht="15" customHeight="1">
      <c r="A86" s="28">
        <v>3</v>
      </c>
      <c r="B86" s="25">
        <v>47</v>
      </c>
      <c r="C86" s="26" t="s">
        <v>189</v>
      </c>
      <c r="D86" s="26" t="s">
        <v>57</v>
      </c>
      <c r="E86" s="28">
        <v>1951</v>
      </c>
      <c r="F86" s="26" t="s">
        <v>190</v>
      </c>
      <c r="G86" s="61">
        <v>0</v>
      </c>
      <c r="H86" s="61">
        <f>SUMIF(CÍL!$A$3:$A$498,B86,CÍL!$C$3:$C$498)</f>
        <v>0.036342592592592586</v>
      </c>
      <c r="I86" s="61">
        <f t="shared" si="3"/>
        <v>0.036342592592592586</v>
      </c>
      <c r="J86" s="28">
        <v>54</v>
      </c>
      <c r="K86" s="25" t="s">
        <v>18</v>
      </c>
    </row>
    <row r="87" spans="1:13" ht="15" customHeight="1">
      <c r="A87" s="28">
        <v>4</v>
      </c>
      <c r="B87" s="25">
        <v>38</v>
      </c>
      <c r="C87" s="26" t="s">
        <v>423</v>
      </c>
      <c r="D87" s="26" t="s">
        <v>65</v>
      </c>
      <c r="E87" s="28">
        <v>1951</v>
      </c>
      <c r="F87" s="26" t="s">
        <v>236</v>
      </c>
      <c r="G87" s="61">
        <v>0</v>
      </c>
      <c r="H87" s="61">
        <f>SUMIF(CÍL!$A$3:$A$498,B87,CÍL!$C$3:$C$498)</f>
        <v>0.03782407407407407</v>
      </c>
      <c r="I87" s="61">
        <f t="shared" si="3"/>
        <v>0.03782407407407407</v>
      </c>
      <c r="J87" s="28">
        <v>62</v>
      </c>
      <c r="K87" s="25" t="s">
        <v>18</v>
      </c>
      <c r="M87" s="3"/>
    </row>
    <row r="88" spans="1:14" ht="15" customHeight="1">
      <c r="A88" s="28">
        <v>5</v>
      </c>
      <c r="B88" s="25">
        <v>45</v>
      </c>
      <c r="C88" s="26" t="s">
        <v>424</v>
      </c>
      <c r="D88" s="26" t="s">
        <v>77</v>
      </c>
      <c r="E88" s="28">
        <v>1946</v>
      </c>
      <c r="F88" s="26" t="s">
        <v>194</v>
      </c>
      <c r="G88" s="61">
        <v>0</v>
      </c>
      <c r="H88" s="61">
        <f>SUMIF(CÍL!$A$3:$A$498,B88,CÍL!$C$3:$C$498)</f>
        <v>0.03827546296296296</v>
      </c>
      <c r="I88" s="61">
        <f t="shared" si="3"/>
        <v>0.03827546296296296</v>
      </c>
      <c r="J88" s="28">
        <v>65</v>
      </c>
      <c r="K88" s="25" t="s">
        <v>18</v>
      </c>
      <c r="M88" s="120"/>
      <c r="N88" s="123"/>
    </row>
    <row r="89" spans="1:11" ht="15" customHeight="1">
      <c r="A89" s="28">
        <v>6</v>
      </c>
      <c r="B89" s="25">
        <v>92</v>
      </c>
      <c r="C89" s="26" t="s">
        <v>425</v>
      </c>
      <c r="D89" s="26" t="s">
        <v>426</v>
      </c>
      <c r="E89" s="28">
        <v>1951</v>
      </c>
      <c r="F89" s="26" t="s">
        <v>427</v>
      </c>
      <c r="G89" s="61">
        <v>0</v>
      </c>
      <c r="H89" s="61">
        <f>SUMIF(CÍL!$A$3:$A$498,B89,CÍL!$C$3:$C$498)</f>
        <v>0.03885416666666666</v>
      </c>
      <c r="I89" s="61">
        <f t="shared" si="3"/>
        <v>0.03885416666666666</v>
      </c>
      <c r="J89" s="28">
        <v>67</v>
      </c>
      <c r="K89" s="25" t="s">
        <v>18</v>
      </c>
    </row>
    <row r="90" spans="1:11" ht="15" customHeight="1">
      <c r="A90" s="28">
        <v>7</v>
      </c>
      <c r="B90" s="25">
        <v>27</v>
      </c>
      <c r="C90" s="26" t="s">
        <v>368</v>
      </c>
      <c r="D90" s="26" t="s">
        <v>421</v>
      </c>
      <c r="E90" s="28">
        <v>1943</v>
      </c>
      <c r="F90" s="26" t="s">
        <v>72</v>
      </c>
      <c r="G90" s="61">
        <v>0</v>
      </c>
      <c r="H90" s="61">
        <f>SUMIF(CÍL!$A$3:$A$498,B90,CÍL!$C$3:$C$498)</f>
        <v>0.054143518518518514</v>
      </c>
      <c r="I90" s="61">
        <f t="shared" si="3"/>
        <v>0.054143518518518514</v>
      </c>
      <c r="J90" s="28">
        <v>85</v>
      </c>
      <c r="K90" s="25" t="s">
        <v>18</v>
      </c>
    </row>
    <row r="91" spans="7:13" ht="15" customHeight="1">
      <c r="G91" s="62"/>
      <c r="H91" s="62"/>
      <c r="I91" s="62"/>
      <c r="M91" s="3"/>
    </row>
    <row r="92" spans="1:11" s="8" customFormat="1" ht="45" customHeight="1">
      <c r="A92" s="126"/>
      <c r="B92" s="70" t="str">
        <f>'[1]Kategorie'!B26</f>
        <v>Muži E, 70 - 79 let  (nar. 1942 - 1933)</v>
      </c>
      <c r="D92" s="16"/>
      <c r="E92" s="16"/>
      <c r="F92" s="16"/>
      <c r="G92" s="83"/>
      <c r="H92" s="16"/>
      <c r="I92" s="205"/>
      <c r="J92" s="206" t="s">
        <v>37</v>
      </c>
      <c r="K92" s="7"/>
    </row>
    <row r="93" spans="1:11" s="33" customFormat="1" ht="24.75" customHeight="1">
      <c r="A93" s="127" t="s">
        <v>21</v>
      </c>
      <c r="B93" s="29" t="s">
        <v>22</v>
      </c>
      <c r="C93" s="53" t="s">
        <v>0</v>
      </c>
      <c r="D93" s="52"/>
      <c r="E93" s="30" t="s">
        <v>9</v>
      </c>
      <c r="F93" s="31" t="s">
        <v>14</v>
      </c>
      <c r="G93" s="32" t="s">
        <v>8</v>
      </c>
      <c r="H93" s="32" t="s">
        <v>26</v>
      </c>
      <c r="I93" s="32" t="s">
        <v>5</v>
      </c>
      <c r="J93" s="127" t="s">
        <v>6</v>
      </c>
      <c r="K93" s="29" t="s">
        <v>7</v>
      </c>
    </row>
    <row r="94" spans="5:13" ht="15" customHeight="1">
      <c r="E94" s="114"/>
      <c r="G94" s="62"/>
      <c r="H94" s="62"/>
      <c r="I94" s="62"/>
      <c r="M94" s="3"/>
    </row>
    <row r="95" spans="1:13" ht="15" customHeight="1">
      <c r="A95" s="28">
        <v>1</v>
      </c>
      <c r="B95" s="25">
        <v>43</v>
      </c>
      <c r="C95" s="26" t="s">
        <v>192</v>
      </c>
      <c r="D95" s="26" t="s">
        <v>193</v>
      </c>
      <c r="E95" s="28">
        <v>1941</v>
      </c>
      <c r="F95" s="26" t="s">
        <v>194</v>
      </c>
      <c r="G95" s="61">
        <v>0</v>
      </c>
      <c r="H95" s="61">
        <f>SUMIF(CÍL!$A$3:$A$498,B95,CÍL!$C$3:$C$498)</f>
        <v>0.04141203703703704</v>
      </c>
      <c r="I95" s="61">
        <f>H95-G95</f>
        <v>0.04141203703703704</v>
      </c>
      <c r="J95" s="28">
        <v>74</v>
      </c>
      <c r="K95" s="25" t="s">
        <v>32</v>
      </c>
      <c r="M95" s="3"/>
    </row>
    <row r="96" spans="1:13" ht="15" customHeight="1">
      <c r="A96" s="37"/>
      <c r="B96" s="38"/>
      <c r="C96" s="39"/>
      <c r="D96" s="39"/>
      <c r="E96" s="40"/>
      <c r="F96" s="39"/>
      <c r="G96" s="249"/>
      <c r="H96" s="249"/>
      <c r="I96" s="249"/>
      <c r="J96" s="37"/>
      <c r="K96" s="38"/>
      <c r="M96" s="3"/>
    </row>
    <row r="97" spans="1:11" s="8" customFormat="1" ht="45" customHeight="1" hidden="1">
      <c r="A97" s="126"/>
      <c r="B97" s="70" t="str">
        <f>'[1]Kategorie'!B27</f>
        <v>Muži F, nad 80 let  (nar. 1932 a starší)</v>
      </c>
      <c r="D97" s="16"/>
      <c r="E97" s="16"/>
      <c r="F97" s="16"/>
      <c r="G97" s="83"/>
      <c r="H97" s="16"/>
      <c r="I97" s="205"/>
      <c r="J97" s="206" t="s">
        <v>108</v>
      </c>
      <c r="K97" s="7"/>
    </row>
    <row r="98" spans="1:11" s="33" customFormat="1" ht="24.75" customHeight="1" hidden="1">
      <c r="A98" s="127" t="s">
        <v>21</v>
      </c>
      <c r="B98" s="29" t="s">
        <v>22</v>
      </c>
      <c r="C98" s="53" t="s">
        <v>0</v>
      </c>
      <c r="D98" s="52"/>
      <c r="E98" s="30" t="s">
        <v>9</v>
      </c>
      <c r="F98" s="31" t="s">
        <v>14</v>
      </c>
      <c r="G98" s="32" t="s">
        <v>8</v>
      </c>
      <c r="H98" s="32" t="s">
        <v>26</v>
      </c>
      <c r="I98" s="32" t="s">
        <v>5</v>
      </c>
      <c r="J98" s="127" t="s">
        <v>6</v>
      </c>
      <c r="K98" s="29" t="s">
        <v>7</v>
      </c>
    </row>
    <row r="99" spans="5:13" ht="15" customHeight="1" hidden="1">
      <c r="E99" s="114"/>
      <c r="G99" s="62"/>
      <c r="H99" s="62"/>
      <c r="I99" s="62"/>
      <c r="M99" s="3"/>
    </row>
    <row r="100" spans="1:11" ht="15" customHeight="1" hidden="1">
      <c r="A100" s="28"/>
      <c r="B100" s="25"/>
      <c r="C100" s="26"/>
      <c r="D100" s="26"/>
      <c r="E100" s="28"/>
      <c r="F100" s="26"/>
      <c r="G100" s="61">
        <v>0</v>
      </c>
      <c r="H100" s="61">
        <f>SUMIF(CÍL!$A$3:$A$498,B100,CÍL!$C$3:$C$498)</f>
        <v>0</v>
      </c>
      <c r="I100" s="61">
        <f>H100-G100</f>
        <v>0</v>
      </c>
      <c r="J100" s="28"/>
      <c r="K100" s="25" t="s">
        <v>31</v>
      </c>
    </row>
    <row r="101" spans="1:11" ht="15" customHeight="1" hidden="1">
      <c r="A101" s="28"/>
      <c r="B101" s="25"/>
      <c r="C101" s="26"/>
      <c r="D101" s="26"/>
      <c r="E101" s="28"/>
      <c r="F101" s="26"/>
      <c r="G101" s="61">
        <v>0</v>
      </c>
      <c r="H101" s="61">
        <f>SUMIF(CÍL!$A$3:$A$498,B101,CÍL!$C$3:$C$498)</f>
        <v>0</v>
      </c>
      <c r="I101" s="61">
        <f>H101-G101</f>
        <v>0</v>
      </c>
      <c r="J101" s="28"/>
      <c r="K101" s="25" t="s">
        <v>31</v>
      </c>
    </row>
    <row r="102" spans="1:13" ht="15" customHeight="1" hidden="1">
      <c r="A102" s="28"/>
      <c r="B102" s="25"/>
      <c r="C102" s="26"/>
      <c r="D102" s="26"/>
      <c r="E102" s="28"/>
      <c r="F102" s="26"/>
      <c r="G102" s="61">
        <v>0</v>
      </c>
      <c r="H102" s="61">
        <f>SUMIF(CÍL!$A$3:$A$498,B102,CÍL!$C$3:$C$498)</f>
        <v>0</v>
      </c>
      <c r="I102" s="61">
        <f>H102-G102</f>
        <v>0</v>
      </c>
      <c r="J102" s="28"/>
      <c r="K102" s="25" t="s">
        <v>31</v>
      </c>
      <c r="M102" s="3"/>
    </row>
    <row r="103" spans="1:11" ht="15" customHeight="1" hidden="1">
      <c r="A103" s="28"/>
      <c r="B103" s="25"/>
      <c r="C103" s="26"/>
      <c r="D103" s="26"/>
      <c r="E103" s="28"/>
      <c r="F103" s="26"/>
      <c r="G103" s="61">
        <v>0</v>
      </c>
      <c r="H103" s="61">
        <f>SUMIF(CÍL!$A$3:$A$498,B103,CÍL!$C$3:$C$498)</f>
        <v>0</v>
      </c>
      <c r="I103" s="61">
        <f>H103-G103</f>
        <v>0</v>
      </c>
      <c r="J103" s="28"/>
      <c r="K103" s="25" t="s">
        <v>31</v>
      </c>
    </row>
    <row r="104" spans="1:14" ht="15" customHeight="1" hidden="1">
      <c r="A104" s="28"/>
      <c r="B104" s="25"/>
      <c r="C104" s="26"/>
      <c r="D104" s="26"/>
      <c r="E104" s="28"/>
      <c r="F104" s="26"/>
      <c r="G104" s="61">
        <v>0</v>
      </c>
      <c r="H104" s="61">
        <f>SUMIF(CÍL!$A$3:$A$498,B104,CÍL!$C$3:$C$498)</f>
        <v>0</v>
      </c>
      <c r="I104" s="61">
        <f>H104-G104</f>
        <v>0</v>
      </c>
      <c r="J104" s="28"/>
      <c r="K104" s="25" t="s">
        <v>31</v>
      </c>
      <c r="M104" s="120"/>
      <c r="N104" s="123"/>
    </row>
    <row r="105" spans="1:12" s="181" customFormat="1" ht="15" customHeight="1" hidden="1">
      <c r="A105" s="229"/>
      <c r="B105" s="230"/>
      <c r="C105" s="231"/>
      <c r="D105" s="231"/>
      <c r="E105" s="232"/>
      <c r="F105" s="231"/>
      <c r="G105" s="233"/>
      <c r="H105" s="233"/>
      <c r="I105" s="233"/>
      <c r="J105" s="229"/>
      <c r="K105" s="230"/>
      <c r="L105" s="42"/>
    </row>
    <row r="106" spans="1:11" s="8" customFormat="1" ht="45" customHeight="1">
      <c r="A106" s="126"/>
      <c r="B106" s="70" t="str">
        <f>'[1]Kategorie'!B16</f>
        <v>Juniorky, do 19 let  (nar. 1993 a mladší)</v>
      </c>
      <c r="D106" s="16"/>
      <c r="E106" s="16"/>
      <c r="F106" s="16"/>
      <c r="G106" s="83"/>
      <c r="H106" s="16"/>
      <c r="I106" s="205"/>
      <c r="J106" s="206" t="s">
        <v>108</v>
      </c>
      <c r="K106" s="7"/>
    </row>
    <row r="107" spans="1:11" s="33" customFormat="1" ht="24.75" customHeight="1">
      <c r="A107" s="127" t="s">
        <v>21</v>
      </c>
      <c r="B107" s="29" t="s">
        <v>22</v>
      </c>
      <c r="C107" s="53" t="s">
        <v>0</v>
      </c>
      <c r="D107" s="52"/>
      <c r="E107" s="30" t="s">
        <v>9</v>
      </c>
      <c r="F107" s="31" t="s">
        <v>14</v>
      </c>
      <c r="G107" s="32" t="s">
        <v>8</v>
      </c>
      <c r="H107" s="32" t="s">
        <v>26</v>
      </c>
      <c r="I107" s="32" t="s">
        <v>5</v>
      </c>
      <c r="J107" s="127" t="s">
        <v>6</v>
      </c>
      <c r="K107" s="29" t="s">
        <v>7</v>
      </c>
    </row>
    <row r="108" spans="2:13" ht="15" customHeight="1">
      <c r="B108" s="110"/>
      <c r="C108" s="117"/>
      <c r="D108" s="117"/>
      <c r="E108" s="113"/>
      <c r="F108" s="117"/>
      <c r="G108" s="112"/>
      <c r="H108" s="112"/>
      <c r="I108" s="112"/>
      <c r="J108" s="128"/>
      <c r="K108" s="110"/>
      <c r="M108" s="3"/>
    </row>
    <row r="109" spans="1:11" ht="15" customHeight="1">
      <c r="A109" s="28">
        <v>1</v>
      </c>
      <c r="B109" s="25">
        <v>21</v>
      </c>
      <c r="C109" s="26" t="s">
        <v>163</v>
      </c>
      <c r="D109" s="26" t="s">
        <v>134</v>
      </c>
      <c r="E109" s="28">
        <v>2000</v>
      </c>
      <c r="F109" s="117" t="s">
        <v>171</v>
      </c>
      <c r="G109" s="61">
        <v>0.00625</v>
      </c>
      <c r="H109" s="61">
        <f>SUMIF(CÍL!$A$3:$A$498,B109,CÍL!$C$3:$C$498)</f>
        <v>0.027928240740740743</v>
      </c>
      <c r="I109" s="61">
        <f>H109-G109</f>
        <v>0.02167824074074074</v>
      </c>
      <c r="J109" s="28">
        <v>1</v>
      </c>
      <c r="K109" s="25" t="s">
        <v>97</v>
      </c>
    </row>
    <row r="110" spans="7:13" ht="15" customHeight="1">
      <c r="G110" s="62"/>
      <c r="H110" s="62"/>
      <c r="I110" s="62"/>
      <c r="M110" s="3"/>
    </row>
    <row r="111" spans="1:11" s="8" customFormat="1" ht="45" customHeight="1">
      <c r="A111" s="126"/>
      <c r="B111" s="70" t="str">
        <f>'[1]Kategorie'!B17</f>
        <v>Ženy A, 20 - 34 let  (nar. 1992 - 1978)</v>
      </c>
      <c r="D111" s="16"/>
      <c r="E111" s="16"/>
      <c r="F111" s="16"/>
      <c r="G111" s="83"/>
      <c r="H111" s="16"/>
      <c r="I111" s="16"/>
      <c r="J111" s="83" t="s">
        <v>37</v>
      </c>
      <c r="K111" s="7"/>
    </row>
    <row r="112" spans="1:11" s="33" customFormat="1" ht="24.75" customHeight="1">
      <c r="A112" s="127" t="s">
        <v>21</v>
      </c>
      <c r="B112" s="29" t="s">
        <v>22</v>
      </c>
      <c r="C112" s="53" t="s">
        <v>0</v>
      </c>
      <c r="D112" s="52"/>
      <c r="E112" s="30" t="s">
        <v>9</v>
      </c>
      <c r="F112" s="31" t="s">
        <v>14</v>
      </c>
      <c r="G112" s="32" t="s">
        <v>8</v>
      </c>
      <c r="H112" s="32" t="s">
        <v>26</v>
      </c>
      <c r="I112" s="32" t="s">
        <v>5</v>
      </c>
      <c r="J112" s="127" t="s">
        <v>6</v>
      </c>
      <c r="K112" s="29" t="s">
        <v>7</v>
      </c>
    </row>
    <row r="113" spans="5:13" ht="15" customHeight="1">
      <c r="E113" s="114"/>
      <c r="G113" s="62"/>
      <c r="H113" s="62"/>
      <c r="I113" s="62"/>
      <c r="M113" s="3"/>
    </row>
    <row r="114" spans="1:11" ht="15" customHeight="1">
      <c r="A114" s="28">
        <v>1</v>
      </c>
      <c r="B114" s="25">
        <v>53</v>
      </c>
      <c r="C114" s="26" t="s">
        <v>90</v>
      </c>
      <c r="D114" s="26" t="s">
        <v>91</v>
      </c>
      <c r="E114" s="28">
        <v>1979</v>
      </c>
      <c r="F114" s="26" t="s">
        <v>86</v>
      </c>
      <c r="G114" s="61">
        <v>0</v>
      </c>
      <c r="H114" s="61">
        <f>SUMIF(CÍL!$A$3:$A$498,B114,CÍL!$C$3:$C$498)</f>
        <v>0.031064814814814812</v>
      </c>
      <c r="I114" s="61">
        <f>H114-G114</f>
        <v>0.031064814814814812</v>
      </c>
      <c r="J114" s="28">
        <v>23</v>
      </c>
      <c r="K114" s="25" t="s">
        <v>19</v>
      </c>
    </row>
    <row r="115" spans="1:11" ht="15" customHeight="1">
      <c r="A115" s="28">
        <v>2</v>
      </c>
      <c r="B115" s="25">
        <v>60</v>
      </c>
      <c r="C115" s="26" t="s">
        <v>201</v>
      </c>
      <c r="D115" s="26" t="s">
        <v>202</v>
      </c>
      <c r="E115" s="28">
        <v>1985</v>
      </c>
      <c r="F115" s="26" t="s">
        <v>69</v>
      </c>
      <c r="G115" s="61">
        <v>0</v>
      </c>
      <c r="H115" s="61">
        <f>SUMIF(CÍL!$A$3:$A$498,B115,CÍL!$C$3:$C$498)</f>
        <v>0.03337962962962963</v>
      </c>
      <c r="I115" s="61">
        <f>H115-G115</f>
        <v>0.03337962962962963</v>
      </c>
      <c r="J115" s="28">
        <v>37</v>
      </c>
      <c r="K115" s="25" t="s">
        <v>19</v>
      </c>
    </row>
    <row r="116" spans="1:14" ht="15" customHeight="1">
      <c r="A116" s="28">
        <v>3</v>
      </c>
      <c r="B116" s="25">
        <v>91</v>
      </c>
      <c r="C116" s="26" t="s">
        <v>217</v>
      </c>
      <c r="D116" s="26" t="s">
        <v>89</v>
      </c>
      <c r="E116" s="28">
        <v>1991</v>
      </c>
      <c r="F116" s="26" t="s">
        <v>73</v>
      </c>
      <c r="G116" s="61">
        <v>0</v>
      </c>
      <c r="H116" s="61">
        <f>SUMIF(CÍL!$A$3:$A$498,B116,CÍL!$C$3:$C$498)</f>
        <v>0.038935185185185184</v>
      </c>
      <c r="I116" s="61">
        <f>H116-G116</f>
        <v>0.038935185185185184</v>
      </c>
      <c r="J116" s="28">
        <v>68</v>
      </c>
      <c r="K116" s="25" t="s">
        <v>19</v>
      </c>
      <c r="M116" s="120"/>
      <c r="N116" s="123"/>
    </row>
    <row r="117" spans="1:11" ht="15" customHeight="1">
      <c r="A117" s="28">
        <v>4</v>
      </c>
      <c r="B117" s="25">
        <v>52</v>
      </c>
      <c r="C117" s="26" t="s">
        <v>358</v>
      </c>
      <c r="D117" s="26" t="s">
        <v>133</v>
      </c>
      <c r="E117" s="28">
        <v>1980</v>
      </c>
      <c r="F117" s="26" t="s">
        <v>73</v>
      </c>
      <c r="G117" s="61">
        <v>0</v>
      </c>
      <c r="H117" s="61">
        <f>SUMIF(CÍL!$A$3:$A$498,B117,CÍL!$C$3:$C$498)</f>
        <v>0.04310185185185185</v>
      </c>
      <c r="I117" s="61">
        <f>H117-G117</f>
        <v>0.04310185185185185</v>
      </c>
      <c r="J117" s="28">
        <v>75</v>
      </c>
      <c r="K117" s="25" t="s">
        <v>19</v>
      </c>
    </row>
    <row r="118" spans="1:11" ht="15" customHeight="1">
      <c r="A118" s="28">
        <v>5</v>
      </c>
      <c r="B118" s="25">
        <v>94</v>
      </c>
      <c r="C118" s="26" t="s">
        <v>177</v>
      </c>
      <c r="D118" s="26" t="s">
        <v>92</v>
      </c>
      <c r="E118" s="28">
        <v>1983</v>
      </c>
      <c r="F118" s="26" t="s">
        <v>178</v>
      </c>
      <c r="G118" s="61">
        <v>0</v>
      </c>
      <c r="H118" s="61">
        <f>SUMIF(CÍL!$A$3:$A$498,B118,CÍL!$C$3:$C$498)</f>
        <v>0.04193287037037037</v>
      </c>
      <c r="I118" s="61">
        <f>H118-G118</f>
        <v>0.04193287037037037</v>
      </c>
      <c r="J118" s="28">
        <v>78</v>
      </c>
      <c r="K118" s="25" t="s">
        <v>19</v>
      </c>
    </row>
    <row r="119" spans="7:13" ht="15" customHeight="1">
      <c r="G119" s="62"/>
      <c r="H119" s="62"/>
      <c r="I119" s="62"/>
      <c r="M119" s="3"/>
    </row>
    <row r="120" spans="1:11" s="8" customFormat="1" ht="45" customHeight="1">
      <c r="A120" s="126"/>
      <c r="B120" s="70" t="str">
        <f>'[1]Kategorie'!B18</f>
        <v>Ženy B, 35 - 44 let  (nar. 1977 - 1968)</v>
      </c>
      <c r="D120" s="16"/>
      <c r="E120" s="16"/>
      <c r="F120" s="16"/>
      <c r="G120" s="83"/>
      <c r="H120" s="16"/>
      <c r="I120" s="16"/>
      <c r="J120" s="83" t="s">
        <v>37</v>
      </c>
      <c r="K120" s="7"/>
    </row>
    <row r="121" spans="1:11" s="33" customFormat="1" ht="24.75" customHeight="1">
      <c r="A121" s="127" t="s">
        <v>21</v>
      </c>
      <c r="B121" s="29" t="s">
        <v>22</v>
      </c>
      <c r="C121" s="53" t="s">
        <v>0</v>
      </c>
      <c r="D121" s="52"/>
      <c r="E121" s="30" t="s">
        <v>9</v>
      </c>
      <c r="F121" s="31" t="s">
        <v>14</v>
      </c>
      <c r="G121" s="32" t="s">
        <v>8</v>
      </c>
      <c r="H121" s="32" t="s">
        <v>26</v>
      </c>
      <c r="I121" s="32" t="s">
        <v>5</v>
      </c>
      <c r="J121" s="127" t="s">
        <v>6</v>
      </c>
      <c r="K121" s="29" t="s">
        <v>7</v>
      </c>
    </row>
    <row r="122" spans="5:13" ht="15" customHeight="1">
      <c r="E122" s="114"/>
      <c r="G122" s="62"/>
      <c r="H122" s="62"/>
      <c r="I122" s="62"/>
      <c r="M122" s="3"/>
    </row>
    <row r="123" spans="1:11" ht="15" customHeight="1">
      <c r="A123" s="28">
        <v>1</v>
      </c>
      <c r="B123" s="25">
        <v>51</v>
      </c>
      <c r="C123" s="26" t="s">
        <v>210</v>
      </c>
      <c r="D123" s="26" t="s">
        <v>243</v>
      </c>
      <c r="E123" s="28">
        <v>1972</v>
      </c>
      <c r="F123" s="26" t="s">
        <v>244</v>
      </c>
      <c r="G123" s="61">
        <v>0</v>
      </c>
      <c r="H123" s="61">
        <f>SUMIF(CÍL!$A$3:$A$498,B123,CÍL!$C$3:$C$498)</f>
        <v>0.028761574074074075</v>
      </c>
      <c r="I123" s="61">
        <f>H123-G123</f>
        <v>0.028761574074074075</v>
      </c>
      <c r="J123" s="28">
        <v>6</v>
      </c>
      <c r="K123" s="25" t="s">
        <v>20</v>
      </c>
    </row>
    <row r="124" spans="1:13" ht="15" customHeight="1">
      <c r="A124" s="28">
        <v>2</v>
      </c>
      <c r="B124" s="25">
        <v>73</v>
      </c>
      <c r="C124" s="26" t="s">
        <v>362</v>
      </c>
      <c r="D124" s="26" t="s">
        <v>89</v>
      </c>
      <c r="E124" s="28">
        <v>1969</v>
      </c>
      <c r="F124" s="26" t="s">
        <v>363</v>
      </c>
      <c r="G124" s="61">
        <v>0</v>
      </c>
      <c r="H124" s="61">
        <f>SUMIF(CÍL!$A$3:$A$498,B124,CÍL!$C$3:$C$498)</f>
        <v>0.03237268518518519</v>
      </c>
      <c r="I124" s="61">
        <f>H124-G124</f>
        <v>0.03237268518518519</v>
      </c>
      <c r="J124" s="28">
        <v>28</v>
      </c>
      <c r="K124" s="25" t="s">
        <v>20</v>
      </c>
      <c r="M124" s="3"/>
    </row>
    <row r="125" spans="1:11" ht="15" customHeight="1">
      <c r="A125" s="28">
        <v>3</v>
      </c>
      <c r="B125" s="25">
        <v>56</v>
      </c>
      <c r="C125" s="26" t="s">
        <v>359</v>
      </c>
      <c r="D125" s="26" t="s">
        <v>133</v>
      </c>
      <c r="E125" s="28">
        <v>1976</v>
      </c>
      <c r="F125" s="26" t="s">
        <v>360</v>
      </c>
      <c r="G125" s="61">
        <v>0</v>
      </c>
      <c r="H125" s="61">
        <f>SUMIF(CÍL!$A$3:$A$498,B125,CÍL!$C$3:$C$498)</f>
        <v>0.035104166666666665</v>
      </c>
      <c r="I125" s="61">
        <f>H125-G125</f>
        <v>0.035104166666666665</v>
      </c>
      <c r="J125" s="28">
        <v>49</v>
      </c>
      <c r="K125" s="25" t="s">
        <v>20</v>
      </c>
    </row>
    <row r="126" spans="1:14" ht="15" customHeight="1">
      <c r="A126" s="28">
        <v>4</v>
      </c>
      <c r="B126" s="25">
        <v>79</v>
      </c>
      <c r="C126" s="26" t="s">
        <v>249</v>
      </c>
      <c r="D126" s="26" t="s">
        <v>200</v>
      </c>
      <c r="E126" s="28">
        <v>1973</v>
      </c>
      <c r="F126" s="26" t="s">
        <v>76</v>
      </c>
      <c r="G126" s="61">
        <v>0</v>
      </c>
      <c r="H126" s="61">
        <f>SUMIF(CÍL!$A$3:$A$498,B126,CÍL!$C$3:$C$498)</f>
        <v>0.035277777777777776</v>
      </c>
      <c r="I126" s="61">
        <f>H126-G126</f>
        <v>0.035277777777777776</v>
      </c>
      <c r="J126" s="28">
        <v>50</v>
      </c>
      <c r="K126" s="25" t="s">
        <v>20</v>
      </c>
      <c r="M126" s="120"/>
      <c r="N126" s="123"/>
    </row>
    <row r="127" spans="1:11" ht="15" customHeight="1">
      <c r="A127" s="28">
        <v>5</v>
      </c>
      <c r="B127" s="25">
        <v>54</v>
      </c>
      <c r="C127" s="26" t="s">
        <v>361</v>
      </c>
      <c r="D127" s="26" t="s">
        <v>199</v>
      </c>
      <c r="E127" s="28">
        <v>1971</v>
      </c>
      <c r="F127" s="26" t="s">
        <v>369</v>
      </c>
      <c r="G127" s="61">
        <v>0</v>
      </c>
      <c r="H127" s="61">
        <f>SUMIF(CÍL!$A$3:$A$498,B127,CÍL!$C$3:$C$498)</f>
        <v>0.03699074074074074</v>
      </c>
      <c r="I127" s="61">
        <f>H127-G127</f>
        <v>0.03699074074074074</v>
      </c>
      <c r="J127" s="28">
        <v>59</v>
      </c>
      <c r="K127" s="25" t="s">
        <v>20</v>
      </c>
    </row>
    <row r="128" spans="7:13" ht="15" customHeight="1">
      <c r="G128" s="62"/>
      <c r="H128" s="62"/>
      <c r="I128" s="62"/>
      <c r="M128" s="3"/>
    </row>
    <row r="129" spans="1:11" s="8" customFormat="1" ht="45" customHeight="1">
      <c r="A129" s="126"/>
      <c r="B129" s="70" t="str">
        <f>'[1]Kategorie'!B19</f>
        <v>Ženy C, 45 - 54 let  (nar. 1967 - 1958)</v>
      </c>
      <c r="D129" s="16"/>
      <c r="E129" s="16"/>
      <c r="F129" s="16"/>
      <c r="G129" s="83"/>
      <c r="H129" s="16"/>
      <c r="I129" s="16"/>
      <c r="J129" s="83" t="s">
        <v>37</v>
      </c>
      <c r="K129" s="7"/>
    </row>
    <row r="130" spans="1:11" s="33" customFormat="1" ht="24.75" customHeight="1">
      <c r="A130" s="127" t="s">
        <v>21</v>
      </c>
      <c r="B130" s="29" t="s">
        <v>22</v>
      </c>
      <c r="C130" s="53" t="s">
        <v>0</v>
      </c>
      <c r="D130" s="52"/>
      <c r="E130" s="30" t="s">
        <v>9</v>
      </c>
      <c r="F130" s="31" t="s">
        <v>14</v>
      </c>
      <c r="G130" s="32" t="s">
        <v>8</v>
      </c>
      <c r="H130" s="32" t="s">
        <v>26</v>
      </c>
      <c r="I130" s="32" t="s">
        <v>5</v>
      </c>
      <c r="J130" s="127" t="s">
        <v>6</v>
      </c>
      <c r="K130" s="29" t="s">
        <v>7</v>
      </c>
    </row>
    <row r="131" spans="5:13" ht="15" customHeight="1">
      <c r="E131" s="114"/>
      <c r="G131" s="62"/>
      <c r="H131" s="62"/>
      <c r="I131" s="62"/>
      <c r="M131" s="3"/>
    </row>
    <row r="132" spans="1:11" ht="15" customHeight="1">
      <c r="A132" s="28">
        <v>1</v>
      </c>
      <c r="B132" s="25">
        <v>76</v>
      </c>
      <c r="C132" s="26" t="s">
        <v>366</v>
      </c>
      <c r="D132" s="26" t="s">
        <v>202</v>
      </c>
      <c r="E132" s="28">
        <v>1965</v>
      </c>
      <c r="F132" s="26" t="s">
        <v>367</v>
      </c>
      <c r="G132" s="61">
        <v>0</v>
      </c>
      <c r="H132" s="61">
        <f>SUMIF(CÍL!$A$3:$A$498,B132,CÍL!$C$3:$C$498)</f>
        <v>0.03418981481481481</v>
      </c>
      <c r="I132" s="61">
        <f>H132-G132</f>
        <v>0.03418981481481481</v>
      </c>
      <c r="J132" s="28">
        <v>40</v>
      </c>
      <c r="K132" s="25" t="s">
        <v>33</v>
      </c>
    </row>
    <row r="133" spans="1:11" ht="15" customHeight="1">
      <c r="A133" s="28">
        <v>2</v>
      </c>
      <c r="B133" s="25">
        <v>65</v>
      </c>
      <c r="C133" s="26" t="s">
        <v>365</v>
      </c>
      <c r="D133" s="26" t="s">
        <v>202</v>
      </c>
      <c r="E133" s="28">
        <v>1967</v>
      </c>
      <c r="F133" s="26"/>
      <c r="G133" s="61">
        <v>0</v>
      </c>
      <c r="H133" s="61">
        <f>SUMIF(CÍL!$A$3:$A$498,B133,CÍL!$C$3:$C$498)</f>
        <v>0.03818287037037037</v>
      </c>
      <c r="I133" s="61">
        <f>H133-G133</f>
        <v>0.03818287037037037</v>
      </c>
      <c r="J133" s="28">
        <v>64</v>
      </c>
      <c r="K133" s="25" t="s">
        <v>33</v>
      </c>
    </row>
    <row r="134" spans="1:11" ht="15" customHeight="1">
      <c r="A134" s="28">
        <v>3</v>
      </c>
      <c r="B134" s="25">
        <v>40</v>
      </c>
      <c r="C134" s="26" t="s">
        <v>198</v>
      </c>
      <c r="D134" s="26" t="s">
        <v>92</v>
      </c>
      <c r="E134" s="28">
        <v>1964</v>
      </c>
      <c r="F134" s="26" t="s">
        <v>73</v>
      </c>
      <c r="G134" s="61">
        <v>0</v>
      </c>
      <c r="H134" s="61">
        <f>SUMIF(CÍL!$A$3:$A$498,B134,CÍL!$C$3:$C$498)</f>
        <v>0.03861111111111111</v>
      </c>
      <c r="I134" s="61">
        <f>H134-G134</f>
        <v>0.03861111111111111</v>
      </c>
      <c r="J134" s="28">
        <v>66</v>
      </c>
      <c r="K134" s="25" t="s">
        <v>33</v>
      </c>
    </row>
    <row r="135" spans="1:13" ht="15" customHeight="1">
      <c r="A135" s="28">
        <v>4</v>
      </c>
      <c r="B135" s="25">
        <v>77</v>
      </c>
      <c r="C135" s="26" t="s">
        <v>93</v>
      </c>
      <c r="D135" s="26" t="s">
        <v>92</v>
      </c>
      <c r="E135" s="28">
        <v>1964</v>
      </c>
      <c r="F135" s="26" t="s">
        <v>364</v>
      </c>
      <c r="G135" s="61">
        <v>0</v>
      </c>
      <c r="H135" s="61">
        <f>SUMIF(CÍL!$A$3:$A$498,B135,CÍL!$C$3:$C$498)</f>
        <v>0.040486111111111105</v>
      </c>
      <c r="I135" s="61">
        <f>H135-G135</f>
        <v>0.040486111111111105</v>
      </c>
      <c r="J135" s="28">
        <v>73</v>
      </c>
      <c r="K135" s="25" t="s">
        <v>33</v>
      </c>
      <c r="M135" s="3"/>
    </row>
    <row r="136" spans="5:13" ht="15" customHeight="1">
      <c r="E136" s="114"/>
      <c r="G136" s="62"/>
      <c r="H136" s="62"/>
      <c r="I136" s="62"/>
      <c r="M136" s="3"/>
    </row>
    <row r="137" spans="1:11" s="8" customFormat="1" ht="45" customHeight="1">
      <c r="A137" s="126"/>
      <c r="B137" s="70" t="str">
        <f>'[1]Kategorie'!B20</f>
        <v>Ženy D, nad 55 let  (nar. 1957 a starší)</v>
      </c>
      <c r="D137" s="16"/>
      <c r="E137" s="16"/>
      <c r="F137" s="16"/>
      <c r="G137" s="83"/>
      <c r="H137" s="16"/>
      <c r="I137" s="205"/>
      <c r="J137" s="206" t="s">
        <v>37</v>
      </c>
      <c r="K137" s="7"/>
    </row>
    <row r="138" spans="1:11" s="33" customFormat="1" ht="24.75" customHeight="1">
      <c r="A138" s="127" t="s">
        <v>21</v>
      </c>
      <c r="B138" s="29" t="s">
        <v>22</v>
      </c>
      <c r="C138" s="53" t="s">
        <v>0</v>
      </c>
      <c r="D138" s="52"/>
      <c r="E138" s="30" t="s">
        <v>9</v>
      </c>
      <c r="F138" s="31" t="s">
        <v>14</v>
      </c>
      <c r="G138" s="32" t="s">
        <v>8</v>
      </c>
      <c r="H138" s="32" t="s">
        <v>26</v>
      </c>
      <c r="I138" s="32" t="s">
        <v>5</v>
      </c>
      <c r="J138" s="127" t="s">
        <v>6</v>
      </c>
      <c r="K138" s="29" t="s">
        <v>7</v>
      </c>
    </row>
    <row r="139" spans="5:13" ht="15" customHeight="1">
      <c r="E139" s="114"/>
      <c r="G139" s="62"/>
      <c r="H139" s="62"/>
      <c r="I139" s="62"/>
      <c r="M139" s="3"/>
    </row>
    <row r="140" spans="1:13" ht="15" customHeight="1">
      <c r="A140" s="28">
        <v>1</v>
      </c>
      <c r="B140" s="25">
        <v>61</v>
      </c>
      <c r="C140" s="26" t="s">
        <v>201</v>
      </c>
      <c r="D140" s="26" t="s">
        <v>179</v>
      </c>
      <c r="E140" s="28">
        <v>1956</v>
      </c>
      <c r="F140" s="26" t="s">
        <v>69</v>
      </c>
      <c r="G140" s="61">
        <v>0</v>
      </c>
      <c r="H140" s="61">
        <f>SUMIF(CÍL!$A$3:$A$498,B140,CÍL!$C$3:$C$498)</f>
        <v>0.03894675925925926</v>
      </c>
      <c r="I140" s="61">
        <f>H140-G140</f>
        <v>0.03894675925925926</v>
      </c>
      <c r="J140" s="28">
        <v>69</v>
      </c>
      <c r="K140" s="25" t="s">
        <v>34</v>
      </c>
      <c r="M140" s="3"/>
    </row>
    <row r="141" spans="1:13" ht="15" customHeight="1">
      <c r="A141" s="28">
        <v>2</v>
      </c>
      <c r="B141" s="25">
        <v>12</v>
      </c>
      <c r="C141" s="26" t="s">
        <v>132</v>
      </c>
      <c r="D141" s="26" t="s">
        <v>133</v>
      </c>
      <c r="E141" s="28">
        <v>1952</v>
      </c>
      <c r="F141" s="124" t="s">
        <v>139</v>
      </c>
      <c r="G141" s="61">
        <v>0</v>
      </c>
      <c r="H141" s="61">
        <f>SUMIF(CÍL!$A$3:$A$498,B141,CÍL!$C$3:$C$498)</f>
        <v>0.039872685185185185</v>
      </c>
      <c r="I141" s="61">
        <f>H141-G141</f>
        <v>0.039872685185185185</v>
      </c>
      <c r="J141" s="28">
        <v>70</v>
      </c>
      <c r="K141" s="25" t="s">
        <v>34</v>
      </c>
      <c r="M141" s="3"/>
    </row>
    <row r="142" spans="1:11" ht="15" customHeight="1">
      <c r="A142" s="28">
        <v>3</v>
      </c>
      <c r="B142" s="25">
        <v>25</v>
      </c>
      <c r="C142" s="26" t="s">
        <v>368</v>
      </c>
      <c r="D142" s="26" t="s">
        <v>91</v>
      </c>
      <c r="E142" s="28">
        <v>1954</v>
      </c>
      <c r="F142" s="26" t="s">
        <v>72</v>
      </c>
      <c r="G142" s="61">
        <v>0</v>
      </c>
      <c r="H142" s="61">
        <f>SUMIF(CÍL!$A$3:$A$498,B142,CÍL!$C$3:$C$498)</f>
        <v>0.04313657407407408</v>
      </c>
      <c r="I142" s="61">
        <f>H142-G142</f>
        <v>0.04313657407407408</v>
      </c>
      <c r="J142" s="28">
        <v>79</v>
      </c>
      <c r="K142" s="25" t="s">
        <v>34</v>
      </c>
    </row>
    <row r="143" spans="1:11" ht="15" customHeight="1">
      <c r="A143" s="28">
        <v>4</v>
      </c>
      <c r="B143" s="25">
        <v>41</v>
      </c>
      <c r="C143" s="26" t="s">
        <v>95</v>
      </c>
      <c r="D143" s="26" t="s">
        <v>94</v>
      </c>
      <c r="E143" s="28">
        <v>1956</v>
      </c>
      <c r="F143" s="26" t="s">
        <v>69</v>
      </c>
      <c r="G143" s="61">
        <v>0</v>
      </c>
      <c r="H143" s="61">
        <f>SUMIF(CÍL!$A$3:$A$498,B143,CÍL!$C$3:$C$498)</f>
        <v>0.04381944444444444</v>
      </c>
      <c r="I143" s="61">
        <f>H143-G143</f>
        <v>0.04381944444444444</v>
      </c>
      <c r="J143" s="28">
        <v>81</v>
      </c>
      <c r="K143" s="25" t="s">
        <v>34</v>
      </c>
    </row>
    <row r="144" spans="1:11" s="42" customFormat="1" ht="15" customHeight="1">
      <c r="A144" s="234"/>
      <c r="B144" s="235"/>
      <c r="C144" s="236"/>
      <c r="D144" s="236"/>
      <c r="E144" s="237"/>
      <c r="F144" s="236"/>
      <c r="G144" s="238"/>
      <c r="H144" s="238"/>
      <c r="I144" s="238"/>
      <c r="J144" s="234"/>
      <c r="K144" s="235"/>
    </row>
    <row r="145" spans="1:11" s="198" customFormat="1" ht="45" customHeight="1">
      <c r="A145" s="242"/>
      <c r="B145" s="70" t="str">
        <f>Kategorie!B6</f>
        <v>Děvčata do 6 let  (nar. 2006 a mladší)</v>
      </c>
      <c r="C145" s="204"/>
      <c r="D145" s="205"/>
      <c r="E145" s="205"/>
      <c r="F145" s="205"/>
      <c r="G145" s="206"/>
      <c r="H145" s="205"/>
      <c r="I145" s="205"/>
      <c r="J145" s="206" t="s">
        <v>39</v>
      </c>
      <c r="K145" s="207"/>
    </row>
    <row r="146" spans="1:11" s="33" customFormat="1" ht="24.75" customHeight="1">
      <c r="A146" s="127" t="s">
        <v>21</v>
      </c>
      <c r="B146" s="29" t="s">
        <v>22</v>
      </c>
      <c r="C146" s="53" t="s">
        <v>0</v>
      </c>
      <c r="D146" s="52"/>
      <c r="E146" s="30" t="s">
        <v>9</v>
      </c>
      <c r="F146" s="31" t="s">
        <v>14</v>
      </c>
      <c r="G146" s="32" t="s">
        <v>8</v>
      </c>
      <c r="H146" s="32" t="s">
        <v>26</v>
      </c>
      <c r="I146" s="32" t="s">
        <v>5</v>
      </c>
      <c r="J146" s="127" t="s">
        <v>6</v>
      </c>
      <c r="K146" s="29" t="s">
        <v>7</v>
      </c>
    </row>
    <row r="147" spans="5:9" ht="15" customHeight="1">
      <c r="E147" s="12"/>
      <c r="G147" s="62"/>
      <c r="H147" s="62"/>
      <c r="I147" s="147"/>
    </row>
    <row r="148" spans="1:11" ht="15" customHeight="1">
      <c r="A148" s="28">
        <v>1</v>
      </c>
      <c r="B148" s="25">
        <v>53</v>
      </c>
      <c r="C148" s="26" t="s">
        <v>298</v>
      </c>
      <c r="D148" s="26" t="s">
        <v>348</v>
      </c>
      <c r="E148" s="28">
        <v>2008</v>
      </c>
      <c r="F148" s="124" t="s">
        <v>349</v>
      </c>
      <c r="G148" s="61">
        <v>0</v>
      </c>
      <c r="H148" s="129">
        <f>SUMIF(CÍLDĚTI!$A$3:$A$498,B148,CÍLDĚTI!$C$3:$C$498)</f>
        <v>1.1574074074074073E-05</v>
      </c>
      <c r="I148" s="246">
        <f aca="true" t="shared" si="4" ref="I148:I162">H148-G148</f>
        <v>1.1574074074074073E-05</v>
      </c>
      <c r="J148" s="28" t="s">
        <v>106</v>
      </c>
      <c r="K148" s="25" t="s">
        <v>43</v>
      </c>
    </row>
    <row r="149" spans="1:11" ht="15" customHeight="1">
      <c r="A149" s="28">
        <v>2</v>
      </c>
      <c r="B149" s="25">
        <v>55</v>
      </c>
      <c r="C149" s="26" t="s">
        <v>350</v>
      </c>
      <c r="D149" s="26" t="s">
        <v>351</v>
      </c>
      <c r="E149" s="28">
        <v>2007</v>
      </c>
      <c r="F149" s="124" t="s">
        <v>352</v>
      </c>
      <c r="G149" s="61">
        <v>0</v>
      </c>
      <c r="H149" s="129">
        <f>SUMIF(CÍLDĚTI!$A$3:$A$498,B149,CÍLDĚTI!$C$3:$C$498)</f>
        <v>2.3148148148148147E-05</v>
      </c>
      <c r="I149" s="246">
        <f t="shared" si="4"/>
        <v>2.3148148148148147E-05</v>
      </c>
      <c r="J149" s="28" t="s">
        <v>106</v>
      </c>
      <c r="K149" s="25" t="s">
        <v>43</v>
      </c>
    </row>
    <row r="150" spans="1:11" ht="15" customHeight="1">
      <c r="A150" s="28">
        <v>3</v>
      </c>
      <c r="B150" s="25">
        <v>66</v>
      </c>
      <c r="C150" s="26" t="s">
        <v>104</v>
      </c>
      <c r="D150" s="26" t="s">
        <v>168</v>
      </c>
      <c r="E150" s="28">
        <v>2006</v>
      </c>
      <c r="F150" s="26" t="s">
        <v>354</v>
      </c>
      <c r="G150" s="61">
        <v>0</v>
      </c>
      <c r="H150" s="129">
        <f>SUMIF(CÍLDĚTI!$A$3:$A$498,B150,CÍLDĚTI!$C$3:$C$498)</f>
        <v>3.472222222222222E-05</v>
      </c>
      <c r="I150" s="246">
        <f t="shared" si="4"/>
        <v>3.472222222222222E-05</v>
      </c>
      <c r="J150" s="28" t="s">
        <v>106</v>
      </c>
      <c r="K150" s="25" t="s">
        <v>43</v>
      </c>
    </row>
    <row r="151" spans="1:11" ht="15" customHeight="1">
      <c r="A151" s="28">
        <v>4</v>
      </c>
      <c r="B151" s="25">
        <v>68</v>
      </c>
      <c r="C151" s="26" t="s">
        <v>218</v>
      </c>
      <c r="D151" s="26" t="s">
        <v>219</v>
      </c>
      <c r="E151" s="28">
        <v>2007</v>
      </c>
      <c r="F151" s="124" t="s">
        <v>74</v>
      </c>
      <c r="G151" s="61">
        <v>0</v>
      </c>
      <c r="H151" s="129">
        <f>SUMIF(CÍLDĚTI!$A$3:$A$498,B151,CÍLDĚTI!$C$3:$C$498)</f>
        <v>4.6296296296296294E-05</v>
      </c>
      <c r="I151" s="246">
        <f t="shared" si="4"/>
        <v>4.6296296296296294E-05</v>
      </c>
      <c r="J151" s="28" t="s">
        <v>106</v>
      </c>
      <c r="K151" s="25" t="s">
        <v>43</v>
      </c>
    </row>
    <row r="152" spans="1:11" ht="15" customHeight="1">
      <c r="A152" s="28">
        <v>5</v>
      </c>
      <c r="B152" s="25">
        <v>7</v>
      </c>
      <c r="C152" s="26" t="s">
        <v>242</v>
      </c>
      <c r="D152" s="26" t="s">
        <v>338</v>
      </c>
      <c r="E152" s="28">
        <v>2008</v>
      </c>
      <c r="F152" s="124" t="s">
        <v>216</v>
      </c>
      <c r="G152" s="61">
        <v>0</v>
      </c>
      <c r="H152" s="129">
        <f>SUMIF(CÍLDĚTI!$A$3:$A$498,B152,CÍLDĚTI!$C$3:$C$498)</f>
        <v>5.787037037037037E-05</v>
      </c>
      <c r="I152" s="246">
        <f t="shared" si="4"/>
        <v>5.787037037037037E-05</v>
      </c>
      <c r="J152" s="28" t="s">
        <v>106</v>
      </c>
      <c r="K152" s="25" t="s">
        <v>43</v>
      </c>
    </row>
    <row r="153" spans="1:11" ht="15" customHeight="1">
      <c r="A153" s="28">
        <v>6</v>
      </c>
      <c r="B153" s="25">
        <v>4</v>
      </c>
      <c r="C153" s="26" t="s">
        <v>336</v>
      </c>
      <c r="D153" s="26" t="s">
        <v>337</v>
      </c>
      <c r="E153" s="28">
        <v>2004</v>
      </c>
      <c r="F153" s="124" t="s">
        <v>140</v>
      </c>
      <c r="G153" s="61">
        <v>0</v>
      </c>
      <c r="H153" s="129">
        <f>SUMIF(CÍLDĚTI!$A$3:$A$498,B153,CÍLDĚTI!$C$3:$C$498)</f>
        <v>6.944444444444444E-05</v>
      </c>
      <c r="I153" s="246">
        <f t="shared" si="4"/>
        <v>6.944444444444444E-05</v>
      </c>
      <c r="J153" s="28" t="s">
        <v>106</v>
      </c>
      <c r="K153" s="25" t="s">
        <v>43</v>
      </c>
    </row>
    <row r="154" spans="1:11" ht="15" customHeight="1">
      <c r="A154" s="28">
        <v>7</v>
      </c>
      <c r="B154" s="25">
        <v>48</v>
      </c>
      <c r="C154" s="26" t="s">
        <v>166</v>
      </c>
      <c r="D154" s="26" t="s">
        <v>167</v>
      </c>
      <c r="E154" s="28">
        <v>2007</v>
      </c>
      <c r="F154" s="124" t="s">
        <v>73</v>
      </c>
      <c r="G154" s="61">
        <v>0</v>
      </c>
      <c r="H154" s="129">
        <f>SUMIF(CÍLDĚTI!$A$3:$A$498,B154,CÍLDĚTI!$C$3:$C$498)</f>
        <v>8.101851851851852E-05</v>
      </c>
      <c r="I154" s="246">
        <f t="shared" si="4"/>
        <v>8.101851851851852E-05</v>
      </c>
      <c r="J154" s="28" t="s">
        <v>106</v>
      </c>
      <c r="K154" s="25" t="s">
        <v>43</v>
      </c>
    </row>
    <row r="155" spans="1:11" ht="15" customHeight="1">
      <c r="A155" s="28">
        <v>8</v>
      </c>
      <c r="B155" s="25">
        <v>54</v>
      </c>
      <c r="C155" s="26" t="s">
        <v>298</v>
      </c>
      <c r="D155" s="26" t="s">
        <v>292</v>
      </c>
      <c r="E155" s="28">
        <v>2008</v>
      </c>
      <c r="F155" s="124" t="s">
        <v>349</v>
      </c>
      <c r="G155" s="61">
        <v>0</v>
      </c>
      <c r="H155" s="129">
        <f>SUMIF(CÍLDĚTI!$A$3:$A$498,B155,CÍLDĚTI!$C$3:$C$498)</f>
        <v>9.259259259259259E-05</v>
      </c>
      <c r="I155" s="246">
        <f t="shared" si="4"/>
        <v>9.259259259259259E-05</v>
      </c>
      <c r="J155" s="28" t="s">
        <v>106</v>
      </c>
      <c r="K155" s="25" t="s">
        <v>43</v>
      </c>
    </row>
    <row r="156" spans="1:11" ht="15" customHeight="1">
      <c r="A156" s="28">
        <v>9</v>
      </c>
      <c r="B156" s="25">
        <v>31</v>
      </c>
      <c r="C156" s="26" t="s">
        <v>343</v>
      </c>
      <c r="D156" s="26" t="s">
        <v>344</v>
      </c>
      <c r="E156" s="28">
        <v>2007</v>
      </c>
      <c r="F156" s="124" t="s">
        <v>233</v>
      </c>
      <c r="G156" s="61">
        <v>0</v>
      </c>
      <c r="H156" s="129">
        <f>SUMIF(CÍLDĚTI!$A$3:$A$498,B156,CÍLDĚTI!$C$3:$C$498)</f>
        <v>0.00010416666666666667</v>
      </c>
      <c r="I156" s="246">
        <f t="shared" si="4"/>
        <v>0.00010416666666666667</v>
      </c>
      <c r="J156" s="28" t="s">
        <v>106</v>
      </c>
      <c r="K156" s="25" t="s">
        <v>43</v>
      </c>
    </row>
    <row r="157" spans="1:11" ht="15" customHeight="1">
      <c r="A157" s="28">
        <v>10</v>
      </c>
      <c r="B157" s="25">
        <v>43</v>
      </c>
      <c r="C157" s="26" t="s">
        <v>207</v>
      </c>
      <c r="D157" s="26" t="s">
        <v>208</v>
      </c>
      <c r="E157" s="28">
        <v>2008</v>
      </c>
      <c r="F157" s="124" t="s">
        <v>209</v>
      </c>
      <c r="G157" s="61">
        <v>0</v>
      </c>
      <c r="H157" s="129">
        <f>SUMIF(CÍLDĚTI!$A$3:$A$498,B157,CÍLDĚTI!$C$3:$C$498)</f>
        <v>0.00011574074074074075</v>
      </c>
      <c r="I157" s="246">
        <f t="shared" si="4"/>
        <v>0.00011574074074074075</v>
      </c>
      <c r="J157" s="28" t="s">
        <v>106</v>
      </c>
      <c r="K157" s="25" t="s">
        <v>43</v>
      </c>
    </row>
    <row r="158" spans="1:11" ht="15" customHeight="1">
      <c r="A158" s="28">
        <v>11</v>
      </c>
      <c r="B158" s="25">
        <v>62</v>
      </c>
      <c r="C158" s="26" t="s">
        <v>353</v>
      </c>
      <c r="D158" s="26" t="s">
        <v>89</v>
      </c>
      <c r="E158" s="28">
        <v>2008</v>
      </c>
      <c r="F158" s="124" t="s">
        <v>248</v>
      </c>
      <c r="G158" s="61">
        <v>0</v>
      </c>
      <c r="H158" s="129">
        <f>SUMIF(CÍLDĚTI!$A$3:$A$498,B158,CÍLDĚTI!$C$3:$C$498)</f>
        <v>0.0001273148148148148</v>
      </c>
      <c r="I158" s="246">
        <f t="shared" si="4"/>
        <v>0.0001273148148148148</v>
      </c>
      <c r="J158" s="28" t="s">
        <v>106</v>
      </c>
      <c r="K158" s="25" t="s">
        <v>43</v>
      </c>
    </row>
    <row r="159" spans="1:11" ht="15" customHeight="1">
      <c r="A159" s="28">
        <v>12</v>
      </c>
      <c r="B159" s="25">
        <v>16</v>
      </c>
      <c r="C159" s="26" t="s">
        <v>339</v>
      </c>
      <c r="D159" s="26" t="s">
        <v>211</v>
      </c>
      <c r="E159" s="28">
        <v>2007</v>
      </c>
      <c r="F159" s="124" t="s">
        <v>223</v>
      </c>
      <c r="G159" s="61">
        <v>0</v>
      </c>
      <c r="H159" s="129">
        <f>SUMIF(CÍLDĚTI!$A$3:$A$498,B159,CÍLDĚTI!$C$3:$C$498)</f>
        <v>0.0001388888888888889</v>
      </c>
      <c r="I159" s="246">
        <f t="shared" si="4"/>
        <v>0.0001388888888888889</v>
      </c>
      <c r="J159" s="28" t="s">
        <v>106</v>
      </c>
      <c r="K159" s="25" t="s">
        <v>43</v>
      </c>
    </row>
    <row r="160" spans="1:11" ht="15" customHeight="1">
      <c r="A160" s="28">
        <v>13</v>
      </c>
      <c r="B160" s="25">
        <v>49</v>
      </c>
      <c r="C160" s="26" t="s">
        <v>95</v>
      </c>
      <c r="D160" s="26" t="s">
        <v>346</v>
      </c>
      <c r="E160" s="28">
        <v>2008</v>
      </c>
      <c r="F160" s="26" t="s">
        <v>73</v>
      </c>
      <c r="G160" s="61">
        <v>0</v>
      </c>
      <c r="H160" s="129">
        <f>SUMIF(CÍLDĚTI!$A$3:$A$498,B160,CÍLDĚTI!$C$3:$C$498)</f>
        <v>0.00015046296296296295</v>
      </c>
      <c r="I160" s="246">
        <f t="shared" si="4"/>
        <v>0.00015046296296296295</v>
      </c>
      <c r="J160" s="28" t="s">
        <v>106</v>
      </c>
      <c r="K160" s="25" t="s">
        <v>43</v>
      </c>
    </row>
    <row r="161" spans="1:11" ht="15" customHeight="1">
      <c r="A161" s="28">
        <v>14</v>
      </c>
      <c r="B161" s="25">
        <v>30</v>
      </c>
      <c r="C161" s="26" t="s">
        <v>345</v>
      </c>
      <c r="D161" s="26" t="s">
        <v>307</v>
      </c>
      <c r="E161" s="28">
        <v>2009</v>
      </c>
      <c r="F161" s="124" t="s">
        <v>73</v>
      </c>
      <c r="G161" s="61">
        <v>0</v>
      </c>
      <c r="H161" s="129">
        <f>SUMIF(CÍLDĚTI!$A$3:$A$498,B161,CÍLDĚTI!$C$3:$C$498)</f>
        <v>0.00016203703703703703</v>
      </c>
      <c r="I161" s="246">
        <f t="shared" si="4"/>
        <v>0.00016203703703703703</v>
      </c>
      <c r="J161" s="28" t="s">
        <v>106</v>
      </c>
      <c r="K161" s="25" t="s">
        <v>43</v>
      </c>
    </row>
    <row r="162" spans="1:11" ht="15" customHeight="1">
      <c r="A162" s="28">
        <v>15</v>
      </c>
      <c r="B162" s="25">
        <v>51</v>
      </c>
      <c r="C162" s="26" t="s">
        <v>166</v>
      </c>
      <c r="D162" s="26" t="s">
        <v>347</v>
      </c>
      <c r="E162" s="28">
        <v>2009</v>
      </c>
      <c r="F162" s="124" t="s">
        <v>73</v>
      </c>
      <c r="G162" s="61">
        <v>0</v>
      </c>
      <c r="H162" s="129">
        <f>SUMIF(CÍLDĚTI!$A$3:$A$498,B162,CÍLDĚTI!$C$3:$C$498)</f>
        <v>0.0001736111111111111</v>
      </c>
      <c r="I162" s="246">
        <f t="shared" si="4"/>
        <v>0.0001736111111111111</v>
      </c>
      <c r="J162" s="28" t="s">
        <v>106</v>
      </c>
      <c r="K162" s="25" t="s">
        <v>43</v>
      </c>
    </row>
    <row r="163" spans="7:13" ht="15" customHeight="1">
      <c r="G163" s="62"/>
      <c r="H163" s="62"/>
      <c r="I163" s="148"/>
      <c r="M163" s="3"/>
    </row>
    <row r="164" spans="1:11" s="8" customFormat="1" ht="45" customHeight="1">
      <c r="A164" s="126"/>
      <c r="B164" s="70" t="str">
        <f>Kategorie!B7</f>
        <v>Chlapci do 6 let  (nar. 2006 a mladší)</v>
      </c>
      <c r="D164" s="16"/>
      <c r="E164" s="16"/>
      <c r="F164" s="16"/>
      <c r="G164" s="83"/>
      <c r="H164" s="16"/>
      <c r="I164" s="16"/>
      <c r="J164" s="83" t="s">
        <v>39</v>
      </c>
      <c r="K164" s="7"/>
    </row>
    <row r="165" spans="1:11" s="33" customFormat="1" ht="24.75" customHeight="1">
      <c r="A165" s="127" t="s">
        <v>21</v>
      </c>
      <c r="B165" s="29" t="s">
        <v>22</v>
      </c>
      <c r="C165" s="53" t="s">
        <v>0</v>
      </c>
      <c r="D165" s="52"/>
      <c r="E165" s="30" t="s">
        <v>9</v>
      </c>
      <c r="F165" s="31" t="s">
        <v>14</v>
      </c>
      <c r="G165" s="32" t="s">
        <v>8</v>
      </c>
      <c r="H165" s="32" t="s">
        <v>26</v>
      </c>
      <c r="I165" s="32" t="s">
        <v>5</v>
      </c>
      <c r="J165" s="127" t="s">
        <v>6</v>
      </c>
      <c r="K165" s="29" t="s">
        <v>7</v>
      </c>
    </row>
    <row r="166" spans="5:9" ht="15" customHeight="1">
      <c r="E166" s="12"/>
      <c r="G166" s="62"/>
      <c r="H166" s="62"/>
      <c r="I166" s="147"/>
    </row>
    <row r="167" spans="1:11" ht="15" customHeight="1">
      <c r="A167" s="28">
        <v>1</v>
      </c>
      <c r="B167" s="25">
        <v>12</v>
      </c>
      <c r="C167" s="26" t="s">
        <v>326</v>
      </c>
      <c r="D167" s="26" t="s">
        <v>61</v>
      </c>
      <c r="E167" s="28">
        <v>2006</v>
      </c>
      <c r="F167" s="26" t="s">
        <v>327</v>
      </c>
      <c r="G167" s="61">
        <v>0</v>
      </c>
      <c r="H167" s="129">
        <f>SUMIF(CÍLDĚTI!$A$3:$A$498,B167,CÍLDĚTI!$C$3:$C$498)</f>
        <v>1.1574074074074073E-05</v>
      </c>
      <c r="I167" s="246">
        <f aca="true" t="shared" si="5" ref="I167:I176">H167-G167</f>
        <v>1.1574074074074073E-05</v>
      </c>
      <c r="J167" s="28" t="s">
        <v>106</v>
      </c>
      <c r="K167" s="25" t="s">
        <v>44</v>
      </c>
    </row>
    <row r="168" spans="1:11" ht="15" customHeight="1">
      <c r="A168" s="28">
        <v>2</v>
      </c>
      <c r="B168" s="25">
        <v>69</v>
      </c>
      <c r="C168" s="26" t="s">
        <v>340</v>
      </c>
      <c r="D168" s="26" t="s">
        <v>341</v>
      </c>
      <c r="E168" s="28">
        <v>2006</v>
      </c>
      <c r="F168" s="124" t="s">
        <v>342</v>
      </c>
      <c r="G168" s="61">
        <v>0</v>
      </c>
      <c r="H168" s="129">
        <f>SUMIF(CÍLDĚTI!$A$3:$A$498,B168,CÍLDĚTI!$C$3:$C$498)</f>
        <v>2.3148148148148147E-05</v>
      </c>
      <c r="I168" s="246">
        <f t="shared" si="5"/>
        <v>2.3148148148148147E-05</v>
      </c>
      <c r="J168" s="28" t="s">
        <v>106</v>
      </c>
      <c r="K168" s="25" t="s">
        <v>44</v>
      </c>
    </row>
    <row r="169" spans="1:11" ht="15" customHeight="1">
      <c r="A169" s="28">
        <v>3</v>
      </c>
      <c r="B169" s="25">
        <v>42</v>
      </c>
      <c r="C169" s="26" t="s">
        <v>161</v>
      </c>
      <c r="D169" s="26" t="s">
        <v>58</v>
      </c>
      <c r="E169" s="28">
        <v>2006</v>
      </c>
      <c r="F169" s="124" t="s">
        <v>162</v>
      </c>
      <c r="G169" s="61">
        <v>0</v>
      </c>
      <c r="H169" s="129">
        <f>SUMIF(CÍLDĚTI!$A$3:$A$498,B169,CÍLDĚTI!$C$3:$C$498)</f>
        <v>3.472222222222222E-05</v>
      </c>
      <c r="I169" s="246">
        <f t="shared" si="5"/>
        <v>3.472222222222222E-05</v>
      </c>
      <c r="J169" s="28" t="s">
        <v>106</v>
      </c>
      <c r="K169" s="25" t="s">
        <v>44</v>
      </c>
    </row>
    <row r="170" spans="1:11" ht="15" customHeight="1">
      <c r="A170" s="28">
        <v>4</v>
      </c>
      <c r="B170" s="25">
        <v>44</v>
      </c>
      <c r="C170" s="26" t="s">
        <v>328</v>
      </c>
      <c r="D170" s="26" t="s">
        <v>329</v>
      </c>
      <c r="E170" s="28">
        <v>2007</v>
      </c>
      <c r="F170" s="124" t="s">
        <v>209</v>
      </c>
      <c r="G170" s="61">
        <v>0</v>
      </c>
      <c r="H170" s="129">
        <f>SUMIF(CÍLDĚTI!$A$3:$A$498,B170,CÍLDĚTI!$C$3:$C$498)</f>
        <v>4.6296296296296294E-05</v>
      </c>
      <c r="I170" s="246">
        <f t="shared" si="5"/>
        <v>4.6296296296296294E-05</v>
      </c>
      <c r="J170" s="28" t="s">
        <v>106</v>
      </c>
      <c r="K170" s="25" t="s">
        <v>44</v>
      </c>
    </row>
    <row r="171" spans="1:11" ht="15" customHeight="1">
      <c r="A171" s="28">
        <v>5</v>
      </c>
      <c r="B171" s="25">
        <v>36</v>
      </c>
      <c r="C171" s="26" t="s">
        <v>83</v>
      </c>
      <c r="D171" s="26" t="s">
        <v>61</v>
      </c>
      <c r="E171" s="28">
        <v>2008</v>
      </c>
      <c r="F171" s="124" t="s">
        <v>221</v>
      </c>
      <c r="G171" s="61">
        <v>0</v>
      </c>
      <c r="H171" s="129">
        <f>SUMIF(CÍLDĚTI!$A$3:$A$498,B171,CÍLDĚTI!$C$3:$C$498)</f>
        <v>5.787037037037037E-05</v>
      </c>
      <c r="I171" s="246">
        <f t="shared" si="5"/>
        <v>5.787037037037037E-05</v>
      </c>
      <c r="J171" s="28" t="s">
        <v>106</v>
      </c>
      <c r="K171" s="25" t="s">
        <v>44</v>
      </c>
    </row>
    <row r="172" spans="1:11" ht="15" customHeight="1">
      <c r="A172" s="28">
        <v>6</v>
      </c>
      <c r="B172" s="25">
        <v>1</v>
      </c>
      <c r="C172" s="26" t="s">
        <v>324</v>
      </c>
      <c r="D172" s="26" t="s">
        <v>67</v>
      </c>
      <c r="E172" s="28">
        <v>2010</v>
      </c>
      <c r="F172" s="124" t="s">
        <v>325</v>
      </c>
      <c r="G172" s="61">
        <v>0</v>
      </c>
      <c r="H172" s="129">
        <f>SUMIF(CÍLDĚTI!$A$3:$A$498,B172,CÍLDĚTI!$C$3:$C$498)</f>
        <v>6.944444444444444E-05</v>
      </c>
      <c r="I172" s="246">
        <f t="shared" si="5"/>
        <v>6.944444444444444E-05</v>
      </c>
      <c r="J172" s="28" t="s">
        <v>106</v>
      </c>
      <c r="K172" s="25" t="s">
        <v>44</v>
      </c>
    </row>
    <row r="173" spans="1:11" ht="15" customHeight="1">
      <c r="A173" s="28">
        <v>7</v>
      </c>
      <c r="B173" s="25">
        <v>45</v>
      </c>
      <c r="C173" s="26" t="s">
        <v>330</v>
      </c>
      <c r="D173" s="26" t="s">
        <v>66</v>
      </c>
      <c r="E173" s="28">
        <v>2010</v>
      </c>
      <c r="F173" s="124" t="s">
        <v>209</v>
      </c>
      <c r="G173" s="61">
        <v>0</v>
      </c>
      <c r="H173" s="129">
        <f>SUMIF(CÍLDĚTI!$A$3:$A$498,B173,CÍLDĚTI!$C$3:$C$498)</f>
        <v>8.101851851851852E-05</v>
      </c>
      <c r="I173" s="246">
        <f t="shared" si="5"/>
        <v>8.101851851851852E-05</v>
      </c>
      <c r="J173" s="28" t="s">
        <v>106</v>
      </c>
      <c r="K173" s="25" t="s">
        <v>44</v>
      </c>
    </row>
    <row r="174" spans="1:11" ht="15" customHeight="1">
      <c r="A174" s="28">
        <v>8</v>
      </c>
      <c r="B174" s="25">
        <v>50</v>
      </c>
      <c r="C174" s="26" t="s">
        <v>212</v>
      </c>
      <c r="D174" s="26" t="s">
        <v>213</v>
      </c>
      <c r="E174" s="28">
        <v>2009</v>
      </c>
      <c r="F174" s="124" t="s">
        <v>73</v>
      </c>
      <c r="G174" s="61">
        <v>0</v>
      </c>
      <c r="H174" s="129">
        <f>SUMIF(CÍLDĚTI!$A$3:$A$498,B174,CÍLDĚTI!$C$3:$C$498)</f>
        <v>9.259259259259259E-05</v>
      </c>
      <c r="I174" s="246">
        <f t="shared" si="5"/>
        <v>9.259259259259259E-05</v>
      </c>
      <c r="J174" s="28" t="s">
        <v>106</v>
      </c>
      <c r="K174" s="25" t="s">
        <v>44</v>
      </c>
    </row>
    <row r="175" spans="1:11" ht="15" customHeight="1">
      <c r="A175" s="28">
        <v>9</v>
      </c>
      <c r="B175" s="25">
        <v>61</v>
      </c>
      <c r="C175" s="26" t="s">
        <v>331</v>
      </c>
      <c r="D175" s="26" t="s">
        <v>332</v>
      </c>
      <c r="E175" s="28">
        <v>2009</v>
      </c>
      <c r="F175" s="124" t="s">
        <v>335</v>
      </c>
      <c r="G175" s="61">
        <v>0</v>
      </c>
      <c r="H175" s="129">
        <f>SUMIF(CÍLDĚTI!$A$3:$A$498,B175,CÍLDĚTI!$C$3:$C$498)</f>
        <v>0.00010416666666666667</v>
      </c>
      <c r="I175" s="246">
        <f t="shared" si="5"/>
        <v>0.00010416666666666667</v>
      </c>
      <c r="J175" s="28" t="s">
        <v>106</v>
      </c>
      <c r="K175" s="25" t="s">
        <v>44</v>
      </c>
    </row>
    <row r="176" spans="1:11" ht="15" customHeight="1">
      <c r="A176" s="28">
        <v>10</v>
      </c>
      <c r="B176" s="25">
        <v>63</v>
      </c>
      <c r="C176" s="26" t="s">
        <v>333</v>
      </c>
      <c r="D176" s="26" t="s">
        <v>334</v>
      </c>
      <c r="E176" s="28">
        <v>2011</v>
      </c>
      <c r="F176" s="124" t="s">
        <v>248</v>
      </c>
      <c r="G176" s="61">
        <v>0</v>
      </c>
      <c r="H176" s="129">
        <f>SUMIF(CÍLDĚTI!$A$3:$A$498,B176,CÍLDĚTI!$C$3:$C$498)</f>
        <v>0.00011574074074074075</v>
      </c>
      <c r="I176" s="246">
        <f t="shared" si="5"/>
        <v>0.00011574074074074075</v>
      </c>
      <c r="J176" s="28" t="s">
        <v>106</v>
      </c>
      <c r="K176" s="25" t="s">
        <v>44</v>
      </c>
    </row>
    <row r="177" spans="7:13" ht="15" customHeight="1">
      <c r="G177" s="62"/>
      <c r="H177" s="62"/>
      <c r="I177" s="148"/>
      <c r="M177" s="3"/>
    </row>
    <row r="178" spans="1:11" s="8" customFormat="1" ht="45" customHeight="1">
      <c r="A178" s="126"/>
      <c r="B178" s="70" t="str">
        <f>Kategorie!B8</f>
        <v>Děvčata 7 - 8 let  (nar. 2005 - 2004)</v>
      </c>
      <c r="D178" s="16"/>
      <c r="E178" s="16"/>
      <c r="F178" s="16"/>
      <c r="G178" s="83"/>
      <c r="H178" s="16"/>
      <c r="I178" s="16"/>
      <c r="J178" s="83" t="s">
        <v>40</v>
      </c>
      <c r="K178" s="7"/>
    </row>
    <row r="179" spans="1:11" s="33" customFormat="1" ht="24.75" customHeight="1">
      <c r="A179" s="127" t="s">
        <v>21</v>
      </c>
      <c r="B179" s="29" t="s">
        <v>22</v>
      </c>
      <c r="C179" s="53" t="s">
        <v>0</v>
      </c>
      <c r="D179" s="52"/>
      <c r="E179" s="30" t="s">
        <v>9</v>
      </c>
      <c r="F179" s="31" t="s">
        <v>14</v>
      </c>
      <c r="G179" s="32" t="s">
        <v>8</v>
      </c>
      <c r="H179" s="32" t="s">
        <v>26</v>
      </c>
      <c r="I179" s="32" t="s">
        <v>5</v>
      </c>
      <c r="J179" s="127" t="s">
        <v>6</v>
      </c>
      <c r="K179" s="29" t="s">
        <v>7</v>
      </c>
    </row>
    <row r="180" spans="5:9" ht="15" customHeight="1">
      <c r="E180" s="12"/>
      <c r="G180" s="62"/>
      <c r="H180" s="62"/>
      <c r="I180" s="147"/>
    </row>
    <row r="181" spans="1:11" ht="15" customHeight="1">
      <c r="A181" s="28">
        <v>1</v>
      </c>
      <c r="B181" s="25">
        <v>2</v>
      </c>
      <c r="C181" s="26" t="s">
        <v>284</v>
      </c>
      <c r="D181" s="26" t="s">
        <v>202</v>
      </c>
      <c r="E181" s="28">
        <v>2004</v>
      </c>
      <c r="F181" s="124" t="s">
        <v>285</v>
      </c>
      <c r="G181" s="61">
        <v>0</v>
      </c>
      <c r="H181" s="129">
        <f>SUMIF(CÍLDĚTI!$A$3:$A$498,B181,CÍLDĚTI!$C$3:$C$498)</f>
        <v>0.0010069444444444444</v>
      </c>
      <c r="I181" s="129">
        <f>H181-G181</f>
        <v>0.0010069444444444444</v>
      </c>
      <c r="J181" s="28" t="s">
        <v>106</v>
      </c>
      <c r="K181" s="25" t="s">
        <v>45</v>
      </c>
    </row>
    <row r="182" spans="1:11" ht="15" customHeight="1">
      <c r="A182" s="28">
        <v>2</v>
      </c>
      <c r="B182" s="25">
        <v>33</v>
      </c>
      <c r="C182" s="26" t="s">
        <v>289</v>
      </c>
      <c r="D182" s="26" t="s">
        <v>290</v>
      </c>
      <c r="E182" s="28">
        <v>2005</v>
      </c>
      <c r="F182" s="124" t="s">
        <v>73</v>
      </c>
      <c r="G182" s="61">
        <v>0</v>
      </c>
      <c r="H182" s="129">
        <f>SUMIF(CÍLDĚTI!$A$3:$A$498,B182,CÍLDĚTI!$C$3:$C$498)</f>
        <v>0.0012615740740740738</v>
      </c>
      <c r="I182" s="129">
        <f>H182-G182</f>
        <v>0.0012615740740740738</v>
      </c>
      <c r="J182" s="28" t="s">
        <v>106</v>
      </c>
      <c r="K182" s="25" t="s">
        <v>45</v>
      </c>
    </row>
    <row r="183" spans="1:11" ht="15" customHeight="1">
      <c r="A183" s="28">
        <v>3</v>
      </c>
      <c r="B183" s="25">
        <v>35</v>
      </c>
      <c r="C183" s="26" t="s">
        <v>291</v>
      </c>
      <c r="D183" s="26" t="s">
        <v>292</v>
      </c>
      <c r="E183" s="28">
        <v>2004</v>
      </c>
      <c r="F183" s="124" t="s">
        <v>221</v>
      </c>
      <c r="G183" s="61">
        <v>0</v>
      </c>
      <c r="H183" s="129">
        <f>SUMIF(CÍLDĚTI!$A$3:$A$498,B183,CÍLDĚTI!$C$3:$C$498)</f>
        <v>0.0013541666666666667</v>
      </c>
      <c r="I183" s="129">
        <f>H183-G183</f>
        <v>0.0013541666666666667</v>
      </c>
      <c r="J183" s="28" t="s">
        <v>106</v>
      </c>
      <c r="K183" s="25" t="s">
        <v>45</v>
      </c>
    </row>
    <row r="184" spans="1:11" ht="15" customHeight="1">
      <c r="A184" s="28">
        <v>4</v>
      </c>
      <c r="B184" s="25">
        <v>28</v>
      </c>
      <c r="C184" s="26" t="s">
        <v>288</v>
      </c>
      <c r="D184" s="26" t="s">
        <v>135</v>
      </c>
      <c r="E184" s="28">
        <v>2004</v>
      </c>
      <c r="F184" s="124" t="s">
        <v>223</v>
      </c>
      <c r="G184" s="61">
        <v>0</v>
      </c>
      <c r="H184" s="129">
        <f>SUMIF(CÍLDĚTI!$A$3:$A$498,B184,CÍLDĚTI!$C$3:$C$498)</f>
        <v>0.0015509259259259256</v>
      </c>
      <c r="I184" s="129">
        <f>H184-G184</f>
        <v>0.0015509259259259256</v>
      </c>
      <c r="J184" s="28" t="s">
        <v>106</v>
      </c>
      <c r="K184" s="25" t="s">
        <v>45</v>
      </c>
    </row>
    <row r="185" spans="1:11" ht="15" customHeight="1">
      <c r="A185" s="28">
        <v>5</v>
      </c>
      <c r="B185" s="25">
        <v>27</v>
      </c>
      <c r="C185" s="26" t="s">
        <v>286</v>
      </c>
      <c r="D185" s="26" t="s">
        <v>287</v>
      </c>
      <c r="E185" s="28">
        <v>2005</v>
      </c>
      <c r="F185" s="26" t="s">
        <v>223</v>
      </c>
      <c r="G185" s="61">
        <v>0</v>
      </c>
      <c r="H185" s="129">
        <f>SUMIF(CÍLDĚTI!$A$3:$A$498,B185,CÍLDĚTI!$C$3:$C$498)</f>
        <v>0.0015740740740740739</v>
      </c>
      <c r="I185" s="129">
        <f>H185-G185</f>
        <v>0.0015740740740740739</v>
      </c>
      <c r="J185" s="28" t="s">
        <v>106</v>
      </c>
      <c r="K185" s="25" t="s">
        <v>45</v>
      </c>
    </row>
    <row r="186" spans="7:13" ht="15" customHeight="1">
      <c r="G186" s="62"/>
      <c r="H186" s="62"/>
      <c r="I186" s="148"/>
      <c r="M186" s="3"/>
    </row>
    <row r="187" spans="1:11" s="8" customFormat="1" ht="45" customHeight="1">
      <c r="A187" s="126"/>
      <c r="B187" s="70" t="str">
        <f>Kategorie!B9</f>
        <v>Chlapci 7 - 8 let  (nar. 2005 - 2004)</v>
      </c>
      <c r="D187" s="16"/>
      <c r="E187" s="16"/>
      <c r="F187" s="16"/>
      <c r="G187" s="83"/>
      <c r="H187" s="16"/>
      <c r="I187" s="16"/>
      <c r="J187" s="83" t="s">
        <v>40</v>
      </c>
      <c r="K187" s="7"/>
    </row>
    <row r="188" spans="1:11" s="33" customFormat="1" ht="24.75" customHeight="1">
      <c r="A188" s="127" t="s">
        <v>21</v>
      </c>
      <c r="B188" s="29" t="s">
        <v>22</v>
      </c>
      <c r="C188" s="53" t="s">
        <v>0</v>
      </c>
      <c r="D188" s="52"/>
      <c r="E188" s="30" t="s">
        <v>9</v>
      </c>
      <c r="F188" s="31" t="s">
        <v>14</v>
      </c>
      <c r="G188" s="32" t="s">
        <v>8</v>
      </c>
      <c r="H188" s="32" t="s">
        <v>26</v>
      </c>
      <c r="I188" s="32" t="s">
        <v>5</v>
      </c>
      <c r="J188" s="127" t="s">
        <v>6</v>
      </c>
      <c r="K188" s="29" t="s">
        <v>7</v>
      </c>
    </row>
    <row r="189" spans="5:9" ht="15" customHeight="1">
      <c r="E189" s="12"/>
      <c r="G189" s="62"/>
      <c r="H189" s="62"/>
      <c r="I189" s="147"/>
    </row>
    <row r="190" spans="1:11" ht="15" customHeight="1">
      <c r="A190" s="28">
        <v>1</v>
      </c>
      <c r="B190" s="25">
        <v>37</v>
      </c>
      <c r="C190" s="26" t="s">
        <v>54</v>
      </c>
      <c r="D190" s="26" t="s">
        <v>81</v>
      </c>
      <c r="E190" s="28">
        <v>2004</v>
      </c>
      <c r="F190" s="124" t="s">
        <v>293</v>
      </c>
      <c r="G190" s="61">
        <v>0</v>
      </c>
      <c r="H190" s="129">
        <f>SUMIF(CÍLDĚTI!$A$3:$A$498,B190,CÍLDĚTI!$C$3:$C$498)</f>
        <v>0.0009722222222222222</v>
      </c>
      <c r="I190" s="129">
        <f aca="true" t="shared" si="6" ref="I190:I195">H190-G190</f>
        <v>0.0009722222222222222</v>
      </c>
      <c r="J190" s="28" t="s">
        <v>106</v>
      </c>
      <c r="K190" s="25" t="s">
        <v>46</v>
      </c>
    </row>
    <row r="191" spans="1:11" ht="15" customHeight="1">
      <c r="A191" s="28">
        <v>2</v>
      </c>
      <c r="B191" s="25">
        <v>6</v>
      </c>
      <c r="C191" s="26" t="s">
        <v>294</v>
      </c>
      <c r="D191" s="26" t="s">
        <v>103</v>
      </c>
      <c r="E191" s="28">
        <v>2004</v>
      </c>
      <c r="F191" s="26" t="s">
        <v>140</v>
      </c>
      <c r="G191" s="61">
        <v>0</v>
      </c>
      <c r="H191" s="129">
        <f>SUMIF(CÍLDĚTI!$A$3:$A$498,B191,CÍLDĚTI!$C$3:$C$498)</f>
        <v>0.0010300925925925924</v>
      </c>
      <c r="I191" s="129">
        <f t="shared" si="6"/>
        <v>0.0010300925925925924</v>
      </c>
      <c r="J191" s="28" t="s">
        <v>106</v>
      </c>
      <c r="K191" s="25" t="s">
        <v>46</v>
      </c>
    </row>
    <row r="192" spans="1:11" ht="15" customHeight="1">
      <c r="A192" s="28">
        <v>3</v>
      </c>
      <c r="B192" s="25">
        <v>15</v>
      </c>
      <c r="C192" s="26" t="s">
        <v>172</v>
      </c>
      <c r="D192" s="26" t="s">
        <v>66</v>
      </c>
      <c r="E192" s="28">
        <v>2005</v>
      </c>
      <c r="F192" s="26" t="s">
        <v>73</v>
      </c>
      <c r="G192" s="61">
        <v>0</v>
      </c>
      <c r="H192" s="129">
        <f>SUMIF(CÍLDĚTI!$A$3:$A$498,B192,CÍLDĚTI!$C$3:$C$498)</f>
        <v>0.0011111111111111111</v>
      </c>
      <c r="I192" s="129">
        <f t="shared" si="6"/>
        <v>0.0011111111111111111</v>
      </c>
      <c r="J192" s="28" t="s">
        <v>106</v>
      </c>
      <c r="K192" s="25" t="s">
        <v>46</v>
      </c>
    </row>
    <row r="193" spans="1:11" ht="15" customHeight="1">
      <c r="A193" s="28">
        <v>4</v>
      </c>
      <c r="B193" s="25">
        <v>5</v>
      </c>
      <c r="C193" s="26" t="s">
        <v>214</v>
      </c>
      <c r="D193" s="26" t="s">
        <v>215</v>
      </c>
      <c r="E193" s="28">
        <v>2005</v>
      </c>
      <c r="F193" s="124" t="s">
        <v>216</v>
      </c>
      <c r="G193" s="61">
        <v>0</v>
      </c>
      <c r="H193" s="129">
        <f>SUMIF(CÍLDĚTI!$A$3:$A$498,B193,CÍLDĚTI!$C$3:$C$498)</f>
        <v>0.0011574074074074073</v>
      </c>
      <c r="I193" s="129">
        <f t="shared" si="6"/>
        <v>0.0011574074074074073</v>
      </c>
      <c r="J193" s="28" t="s">
        <v>106</v>
      </c>
      <c r="K193" s="25" t="s">
        <v>46</v>
      </c>
    </row>
    <row r="194" spans="1:11" ht="15" customHeight="1">
      <c r="A194" s="28">
        <v>5</v>
      </c>
      <c r="B194" s="25">
        <v>64</v>
      </c>
      <c r="C194" s="26" t="s">
        <v>188</v>
      </c>
      <c r="D194" s="26" t="s">
        <v>88</v>
      </c>
      <c r="E194" s="28">
        <v>2004</v>
      </c>
      <c r="F194" s="124" t="s">
        <v>73</v>
      </c>
      <c r="G194" s="61">
        <v>0</v>
      </c>
      <c r="H194" s="129">
        <f>SUMIF(CÍLDĚTI!$A$3:$A$498,B194,CÍLDĚTI!$C$3:$C$498)</f>
        <v>0.0011805555555555554</v>
      </c>
      <c r="I194" s="129">
        <f t="shared" si="6"/>
        <v>0.0011805555555555554</v>
      </c>
      <c r="J194" s="28" t="s">
        <v>106</v>
      </c>
      <c r="K194" s="25" t="s">
        <v>46</v>
      </c>
    </row>
    <row r="195" spans="1:14" ht="15" customHeight="1">
      <c r="A195" s="28">
        <v>6</v>
      </c>
      <c r="B195" s="25">
        <v>32</v>
      </c>
      <c r="C195" s="26" t="s">
        <v>56</v>
      </c>
      <c r="D195" s="26" t="s">
        <v>66</v>
      </c>
      <c r="E195" s="28">
        <v>2005</v>
      </c>
      <c r="F195" s="26" t="s">
        <v>69</v>
      </c>
      <c r="G195" s="61">
        <v>0</v>
      </c>
      <c r="H195" s="129">
        <f>SUMIF(CÍLDĚTI!$A$3:$A$498,B195,CÍLDĚTI!$C$3:$C$498)</f>
        <v>0.0015624999999999999</v>
      </c>
      <c r="I195" s="129">
        <f t="shared" si="6"/>
        <v>0.0015624999999999999</v>
      </c>
      <c r="J195" s="28" t="s">
        <v>106</v>
      </c>
      <c r="K195" s="25" t="s">
        <v>46</v>
      </c>
      <c r="M195" s="120"/>
      <c r="N195" s="123"/>
    </row>
    <row r="196" spans="7:13" ht="15" customHeight="1">
      <c r="G196" s="62"/>
      <c r="H196" s="62"/>
      <c r="I196" s="148"/>
      <c r="M196" s="3"/>
    </row>
    <row r="197" spans="1:11" s="8" customFormat="1" ht="45" customHeight="1">
      <c r="A197" s="126"/>
      <c r="B197" s="70" t="str">
        <f>Kategorie!B10</f>
        <v>Děvčata 9 - 10 let  (nar. 2003 - 2002)</v>
      </c>
      <c r="D197" s="16"/>
      <c r="E197" s="16"/>
      <c r="F197" s="16"/>
      <c r="G197" s="83"/>
      <c r="H197" s="16"/>
      <c r="I197" s="16"/>
      <c r="J197" s="83" t="s">
        <v>40</v>
      </c>
      <c r="K197" s="7"/>
    </row>
    <row r="198" spans="1:11" s="33" customFormat="1" ht="24.75" customHeight="1">
      <c r="A198" s="127" t="s">
        <v>21</v>
      </c>
      <c r="B198" s="29" t="s">
        <v>22</v>
      </c>
      <c r="C198" s="53" t="s">
        <v>0</v>
      </c>
      <c r="D198" s="52"/>
      <c r="E198" s="30" t="s">
        <v>9</v>
      </c>
      <c r="F198" s="31" t="s">
        <v>14</v>
      </c>
      <c r="G198" s="32" t="s">
        <v>8</v>
      </c>
      <c r="H198" s="32" t="s">
        <v>26</v>
      </c>
      <c r="I198" s="32" t="s">
        <v>5</v>
      </c>
      <c r="J198" s="127" t="s">
        <v>6</v>
      </c>
      <c r="K198" s="29" t="s">
        <v>7</v>
      </c>
    </row>
    <row r="199" spans="5:9" ht="15" customHeight="1">
      <c r="E199" s="12"/>
      <c r="G199" s="62"/>
      <c r="H199" s="62"/>
      <c r="I199" s="147"/>
    </row>
    <row r="200" spans="1:11" ht="15" customHeight="1">
      <c r="A200" s="28">
        <v>1</v>
      </c>
      <c r="B200" s="25">
        <v>14</v>
      </c>
      <c r="C200" s="26" t="s">
        <v>297</v>
      </c>
      <c r="D200" s="26" t="s">
        <v>355</v>
      </c>
      <c r="E200" s="28">
        <v>2002</v>
      </c>
      <c r="F200" s="26" t="s">
        <v>73</v>
      </c>
      <c r="G200" s="61">
        <v>0</v>
      </c>
      <c r="H200" s="129">
        <f>SUMIF(CÍLDĚTI!$A$3:$A$498,B200,CÍLDĚTI!$C$3:$C$498)</f>
        <v>0.0009375</v>
      </c>
      <c r="I200" s="129">
        <f aca="true" t="shared" si="7" ref="I200:I205">H200-G200</f>
        <v>0.0009375</v>
      </c>
      <c r="J200" s="28" t="s">
        <v>106</v>
      </c>
      <c r="K200" s="25" t="s">
        <v>47</v>
      </c>
    </row>
    <row r="201" spans="1:11" ht="15" customHeight="1">
      <c r="A201" s="28">
        <v>2</v>
      </c>
      <c r="B201" s="25">
        <v>10</v>
      </c>
      <c r="C201" s="26" t="s">
        <v>295</v>
      </c>
      <c r="D201" s="26" t="s">
        <v>296</v>
      </c>
      <c r="E201" s="28">
        <v>2003</v>
      </c>
      <c r="F201" s="124" t="s">
        <v>174</v>
      </c>
      <c r="G201" s="61">
        <v>0</v>
      </c>
      <c r="H201" s="129">
        <f>SUMIF(CÍLDĚTI!$A$3:$A$498,B201,CÍLDĚTI!$C$3:$C$498)</f>
        <v>0.0012037037037037036</v>
      </c>
      <c r="I201" s="129">
        <f t="shared" si="7"/>
        <v>0.0012037037037037036</v>
      </c>
      <c r="J201" s="28" t="s">
        <v>106</v>
      </c>
      <c r="K201" s="25" t="s">
        <v>47</v>
      </c>
    </row>
    <row r="202" spans="1:11" ht="15" customHeight="1">
      <c r="A202" s="28">
        <v>3</v>
      </c>
      <c r="B202" s="25">
        <v>26</v>
      </c>
      <c r="C202" s="26" t="s">
        <v>298</v>
      </c>
      <c r="D202" s="26" t="s">
        <v>204</v>
      </c>
      <c r="E202" s="28">
        <v>2003</v>
      </c>
      <c r="F202" s="124" t="s">
        <v>223</v>
      </c>
      <c r="G202" s="61">
        <v>0</v>
      </c>
      <c r="H202" s="129">
        <f>SUMIF(CÍLDĚTI!$A$3:$A$498,B202,CÍLDĚTI!$C$3:$C$498)</f>
        <v>0.0013310185185185183</v>
      </c>
      <c r="I202" s="129">
        <f t="shared" si="7"/>
        <v>0.0013310185185185183</v>
      </c>
      <c r="J202" s="28" t="s">
        <v>106</v>
      </c>
      <c r="K202" s="25" t="s">
        <v>47</v>
      </c>
    </row>
    <row r="203" spans="1:11" ht="15" customHeight="1">
      <c r="A203" s="28">
        <v>4</v>
      </c>
      <c r="B203" s="25">
        <v>67</v>
      </c>
      <c r="C203" s="26" t="s">
        <v>104</v>
      </c>
      <c r="D203" s="26" t="s">
        <v>165</v>
      </c>
      <c r="E203" s="28">
        <v>2002</v>
      </c>
      <c r="F203" s="124" t="s">
        <v>354</v>
      </c>
      <c r="G203" s="61">
        <v>0</v>
      </c>
      <c r="H203" s="129">
        <f>SUMIF(CÍLDĚTI!$A$3:$A$498,B203,CÍLDĚTI!$C$3:$C$498)</f>
        <v>0.0013425925925925925</v>
      </c>
      <c r="I203" s="129">
        <f t="shared" si="7"/>
        <v>0.0013425925925925925</v>
      </c>
      <c r="J203" s="28" t="s">
        <v>106</v>
      </c>
      <c r="K203" s="25" t="s">
        <v>47</v>
      </c>
    </row>
    <row r="204" spans="1:11" ht="15" customHeight="1">
      <c r="A204" s="28">
        <v>5</v>
      </c>
      <c r="B204" s="25">
        <v>41</v>
      </c>
      <c r="C204" s="26" t="s">
        <v>301</v>
      </c>
      <c r="D204" s="26" t="s">
        <v>300</v>
      </c>
      <c r="E204" s="28">
        <v>2003</v>
      </c>
      <c r="F204" s="124" t="s">
        <v>302</v>
      </c>
      <c r="G204" s="61">
        <v>0</v>
      </c>
      <c r="H204" s="129">
        <f>SUMIF(CÍLDĚTI!$A$3:$A$498,B204,CÍLDĚTI!$C$3:$C$498)</f>
        <v>0.0013657407407407407</v>
      </c>
      <c r="I204" s="129">
        <f t="shared" si="7"/>
        <v>0.0013657407407407407</v>
      </c>
      <c r="J204" s="28" t="s">
        <v>106</v>
      </c>
      <c r="K204" s="25" t="s">
        <v>47</v>
      </c>
    </row>
    <row r="205" spans="1:11" ht="15" customHeight="1">
      <c r="A205" s="28">
        <v>6</v>
      </c>
      <c r="B205" s="25">
        <v>38</v>
      </c>
      <c r="C205" s="26" t="s">
        <v>299</v>
      </c>
      <c r="D205" s="26" t="s">
        <v>300</v>
      </c>
      <c r="E205" s="28">
        <v>2003</v>
      </c>
      <c r="F205" s="124" t="s">
        <v>221</v>
      </c>
      <c r="G205" s="61">
        <v>0</v>
      </c>
      <c r="H205" s="129">
        <f>SUMIF(CÍLDĚTI!$A$3:$A$498,B205,CÍLDĚTI!$C$3:$C$498)</f>
        <v>0.0014004629629629627</v>
      </c>
      <c r="I205" s="129">
        <f t="shared" si="7"/>
        <v>0.0014004629629629627</v>
      </c>
      <c r="J205" s="28" t="s">
        <v>106</v>
      </c>
      <c r="K205" s="25" t="s">
        <v>47</v>
      </c>
    </row>
    <row r="206" spans="7:13" ht="15" customHeight="1">
      <c r="G206" s="62"/>
      <c r="H206" s="62"/>
      <c r="I206" s="148"/>
      <c r="M206" s="3"/>
    </row>
    <row r="207" spans="1:11" s="8" customFormat="1" ht="45" customHeight="1">
      <c r="A207" s="126"/>
      <c r="B207" s="70" t="str">
        <f>Kategorie!B11</f>
        <v>Chlapci 9 - 10 let  (nar. 2003 - 2002)</v>
      </c>
      <c r="D207" s="16"/>
      <c r="E207" s="16"/>
      <c r="F207" s="16"/>
      <c r="G207" s="83"/>
      <c r="H207" s="16"/>
      <c r="I207" s="16"/>
      <c r="J207" s="83" t="s">
        <v>40</v>
      </c>
      <c r="K207" s="7"/>
    </row>
    <row r="208" spans="1:11" s="33" customFormat="1" ht="24.75" customHeight="1">
      <c r="A208" s="127" t="s">
        <v>21</v>
      </c>
      <c r="B208" s="29" t="s">
        <v>22</v>
      </c>
      <c r="C208" s="53" t="s">
        <v>0</v>
      </c>
      <c r="D208" s="52"/>
      <c r="E208" s="30" t="s">
        <v>9</v>
      </c>
      <c r="F208" s="31" t="s">
        <v>14</v>
      </c>
      <c r="G208" s="32" t="s">
        <v>8</v>
      </c>
      <c r="H208" s="32" t="s">
        <v>26</v>
      </c>
      <c r="I208" s="32" t="s">
        <v>5</v>
      </c>
      <c r="J208" s="127" t="s">
        <v>6</v>
      </c>
      <c r="K208" s="29" t="s">
        <v>7</v>
      </c>
    </row>
    <row r="209" spans="5:9" ht="15" customHeight="1">
      <c r="E209" s="12"/>
      <c r="G209" s="62"/>
      <c r="H209" s="62"/>
      <c r="I209" s="147"/>
    </row>
    <row r="210" spans="1:11" ht="15" customHeight="1">
      <c r="A210" s="28">
        <v>1</v>
      </c>
      <c r="B210" s="25">
        <v>59</v>
      </c>
      <c r="C210" s="26" t="s">
        <v>188</v>
      </c>
      <c r="D210" s="26" t="s">
        <v>79</v>
      </c>
      <c r="E210" s="28">
        <v>2002</v>
      </c>
      <c r="F210" s="124" t="s">
        <v>73</v>
      </c>
      <c r="G210" s="61">
        <v>0</v>
      </c>
      <c r="H210" s="129">
        <f>SUMIF(CÍLDĚTI!$A$3:$A$498,B210,CÍLDĚTI!$C$3:$C$498)</f>
        <v>0.0009837962962962962</v>
      </c>
      <c r="I210" s="129">
        <f aca="true" t="shared" si="8" ref="I210:I218">H210-G210</f>
        <v>0.0009837962962962962</v>
      </c>
      <c r="J210" s="28" t="s">
        <v>106</v>
      </c>
      <c r="K210" s="25" t="s">
        <v>48</v>
      </c>
    </row>
    <row r="211" spans="1:11" ht="15" customHeight="1">
      <c r="A211" s="28">
        <v>2</v>
      </c>
      <c r="B211" s="25">
        <v>20</v>
      </c>
      <c r="C211" s="26" t="s">
        <v>303</v>
      </c>
      <c r="D211" s="26" t="s">
        <v>66</v>
      </c>
      <c r="E211" s="28">
        <v>2002</v>
      </c>
      <c r="F211" s="26" t="s">
        <v>223</v>
      </c>
      <c r="G211" s="61">
        <v>0</v>
      </c>
      <c r="H211" s="129">
        <f>SUMIF(CÍLDĚTI!$A$3:$A$498,B211,CÍLDĚTI!$C$3:$C$498)</f>
        <v>0.0010069444444444444</v>
      </c>
      <c r="I211" s="129">
        <f t="shared" si="8"/>
        <v>0.0010069444444444444</v>
      </c>
      <c r="J211" s="28" t="s">
        <v>106</v>
      </c>
      <c r="K211" s="25" t="s">
        <v>48</v>
      </c>
    </row>
    <row r="212" spans="1:11" ht="15" customHeight="1">
      <c r="A212" s="28">
        <v>3</v>
      </c>
      <c r="B212" s="25">
        <v>13</v>
      </c>
      <c r="C212" s="26" t="s">
        <v>304</v>
      </c>
      <c r="D212" s="26" t="s">
        <v>305</v>
      </c>
      <c r="E212" s="28">
        <v>2003</v>
      </c>
      <c r="F212" s="124" t="s">
        <v>137</v>
      </c>
      <c r="G212" s="61">
        <v>0</v>
      </c>
      <c r="H212" s="129">
        <f>SUMIF(CÍLDĚTI!$A$3:$A$498,B212,CÍLDĚTI!$C$3:$C$498)</f>
        <v>0.0010648148148148147</v>
      </c>
      <c r="I212" s="129">
        <f t="shared" si="8"/>
        <v>0.0010648148148148147</v>
      </c>
      <c r="J212" s="28" t="s">
        <v>106</v>
      </c>
      <c r="K212" s="25" t="s">
        <v>48</v>
      </c>
    </row>
    <row r="213" spans="1:11" ht="15" customHeight="1">
      <c r="A213" s="28">
        <v>4</v>
      </c>
      <c r="B213" s="25">
        <v>56</v>
      </c>
      <c r="C213" s="26" t="s">
        <v>317</v>
      </c>
      <c r="D213" s="26" t="s">
        <v>240</v>
      </c>
      <c r="E213" s="28">
        <v>2002</v>
      </c>
      <c r="F213" s="26" t="s">
        <v>74</v>
      </c>
      <c r="G213" s="61">
        <v>0</v>
      </c>
      <c r="H213" s="129">
        <f>SUMIF(CÍLDĚTI!$A$3:$A$498,B213,CÍLDĚTI!$C$3:$C$498)</f>
        <v>0.0010763888888888889</v>
      </c>
      <c r="I213" s="129">
        <f t="shared" si="8"/>
        <v>0.0010763888888888889</v>
      </c>
      <c r="J213" s="28" t="s">
        <v>106</v>
      </c>
      <c r="K213" s="25" t="s">
        <v>48</v>
      </c>
    </row>
    <row r="214" spans="1:11" ht="15" customHeight="1">
      <c r="A214" s="28">
        <v>5</v>
      </c>
      <c r="B214" s="25">
        <v>58</v>
      </c>
      <c r="C214" s="26" t="s">
        <v>68</v>
      </c>
      <c r="D214" s="26" t="s">
        <v>67</v>
      </c>
      <c r="E214" s="28">
        <v>2003</v>
      </c>
      <c r="F214" s="124" t="s">
        <v>75</v>
      </c>
      <c r="G214" s="61">
        <v>0</v>
      </c>
      <c r="H214" s="129">
        <f>SUMIF(CÍLDĚTI!$A$3:$A$498,B214,CÍLDĚTI!$C$3:$C$498)</f>
        <v>0.0010995370370370369</v>
      </c>
      <c r="I214" s="129">
        <f t="shared" si="8"/>
        <v>0.0010995370370370369</v>
      </c>
      <c r="J214" s="28" t="s">
        <v>106</v>
      </c>
      <c r="K214" s="25" t="s">
        <v>48</v>
      </c>
    </row>
    <row r="215" spans="1:11" ht="15" customHeight="1">
      <c r="A215" s="28">
        <v>6</v>
      </c>
      <c r="B215" s="25">
        <v>40</v>
      </c>
      <c r="C215" s="26" t="s">
        <v>56</v>
      </c>
      <c r="D215" s="26" t="s">
        <v>62</v>
      </c>
      <c r="E215" s="28">
        <v>2003</v>
      </c>
      <c r="F215" s="26" t="s">
        <v>233</v>
      </c>
      <c r="G215" s="61">
        <v>0</v>
      </c>
      <c r="H215" s="129">
        <f>SUMIF(CÍLDĚTI!$A$3:$A$498,B215,CÍLDĚTI!$C$3:$C$498)</f>
        <v>0.0011226851851851851</v>
      </c>
      <c r="I215" s="129">
        <f t="shared" si="8"/>
        <v>0.0011226851851851851</v>
      </c>
      <c r="J215" s="28" t="s">
        <v>106</v>
      </c>
      <c r="K215" s="25" t="s">
        <v>48</v>
      </c>
    </row>
    <row r="216" spans="1:11" ht="15" customHeight="1">
      <c r="A216" s="28">
        <v>7</v>
      </c>
      <c r="B216" s="25">
        <v>46</v>
      </c>
      <c r="C216" s="26" t="s">
        <v>59</v>
      </c>
      <c r="D216" s="26" t="s">
        <v>60</v>
      </c>
      <c r="E216" s="28">
        <v>2002</v>
      </c>
      <c r="F216" s="26" t="s">
        <v>73</v>
      </c>
      <c r="G216" s="61">
        <v>0</v>
      </c>
      <c r="H216" s="129">
        <f>SUMIF(CÍLDĚTI!$A$3:$A$498,B216,CÍLDĚTI!$C$3:$C$498)</f>
        <v>0.0012731481481481483</v>
      </c>
      <c r="I216" s="129">
        <f t="shared" si="8"/>
        <v>0.0012731481481481483</v>
      </c>
      <c r="J216" s="28" t="s">
        <v>106</v>
      </c>
      <c r="K216" s="25" t="s">
        <v>48</v>
      </c>
    </row>
    <row r="217" spans="1:11" ht="15" customHeight="1">
      <c r="A217" s="28">
        <v>8</v>
      </c>
      <c r="B217" s="25">
        <v>65</v>
      </c>
      <c r="C217" s="26" t="s">
        <v>169</v>
      </c>
      <c r="D217" s="26" t="s">
        <v>170</v>
      </c>
      <c r="E217" s="28">
        <v>2003</v>
      </c>
      <c r="F217" s="124" t="s">
        <v>73</v>
      </c>
      <c r="G217" s="61">
        <v>0</v>
      </c>
      <c r="H217" s="129">
        <f>SUMIF(CÍLDĚTI!$A$3:$A$498,B217,CÍLDĚTI!$C$3:$C$498)</f>
        <v>0.0012847222222222223</v>
      </c>
      <c r="I217" s="129">
        <f t="shared" si="8"/>
        <v>0.0012847222222222223</v>
      </c>
      <c r="J217" s="28" t="s">
        <v>106</v>
      </c>
      <c r="K217" s="25" t="s">
        <v>48</v>
      </c>
    </row>
    <row r="218" spans="1:11" ht="15" customHeight="1">
      <c r="A218" s="28">
        <v>9</v>
      </c>
      <c r="B218" s="25">
        <v>34</v>
      </c>
      <c r="C218" s="26" t="s">
        <v>164</v>
      </c>
      <c r="D218" s="26" t="s">
        <v>64</v>
      </c>
      <c r="E218" s="28">
        <v>2003</v>
      </c>
      <c r="F218" s="124" t="s">
        <v>69</v>
      </c>
      <c r="G218" s="61">
        <v>0</v>
      </c>
      <c r="H218" s="129">
        <f>SUMIF(CÍLDĚTI!$A$3:$A$498,B218,CÍLDĚTI!$C$3:$C$498)</f>
        <v>0.0015162037037037036</v>
      </c>
      <c r="I218" s="129">
        <f t="shared" si="8"/>
        <v>0.0015162037037037036</v>
      </c>
      <c r="J218" s="28" t="s">
        <v>106</v>
      </c>
      <c r="K218" s="25" t="s">
        <v>48</v>
      </c>
    </row>
    <row r="219" spans="7:13" ht="15" customHeight="1">
      <c r="G219" s="62"/>
      <c r="H219" s="62"/>
      <c r="I219" s="148"/>
      <c r="M219" s="3"/>
    </row>
    <row r="220" spans="1:11" s="8" customFormat="1" ht="45" customHeight="1">
      <c r="A220" s="126"/>
      <c r="B220" s="70" t="str">
        <f>Kategorie!B12</f>
        <v>Děvčata 11 - 14 let  (nar. 2001 - 1998)</v>
      </c>
      <c r="D220" s="16"/>
      <c r="E220" s="16"/>
      <c r="F220" s="16"/>
      <c r="G220" s="83"/>
      <c r="H220" s="16"/>
      <c r="I220" s="16"/>
      <c r="J220" s="83" t="s">
        <v>41</v>
      </c>
      <c r="K220" s="7"/>
    </row>
    <row r="221" spans="1:11" s="33" customFormat="1" ht="24.75" customHeight="1">
      <c r="A221" s="127" t="s">
        <v>21</v>
      </c>
      <c r="B221" s="29" t="s">
        <v>22</v>
      </c>
      <c r="C221" s="53" t="s">
        <v>0</v>
      </c>
      <c r="D221" s="52"/>
      <c r="E221" s="30" t="s">
        <v>9</v>
      </c>
      <c r="F221" s="31" t="s">
        <v>14</v>
      </c>
      <c r="G221" s="32" t="s">
        <v>8</v>
      </c>
      <c r="H221" s="32" t="s">
        <v>26</v>
      </c>
      <c r="I221" s="32" t="s">
        <v>5</v>
      </c>
      <c r="J221" s="127" t="s">
        <v>6</v>
      </c>
      <c r="K221" s="29" t="s">
        <v>7</v>
      </c>
    </row>
    <row r="222" spans="5:9" ht="15" customHeight="1">
      <c r="E222" s="114"/>
      <c r="G222" s="62"/>
      <c r="H222" s="62"/>
      <c r="I222" s="147"/>
    </row>
    <row r="223" spans="1:11" ht="15" customHeight="1">
      <c r="A223" s="28">
        <v>1</v>
      </c>
      <c r="B223" s="25">
        <v>39</v>
      </c>
      <c r="C223" s="26" t="s">
        <v>309</v>
      </c>
      <c r="D223" s="26" t="s">
        <v>96</v>
      </c>
      <c r="E223" s="28">
        <v>2000</v>
      </c>
      <c r="F223" s="26" t="s">
        <v>308</v>
      </c>
      <c r="G223" s="61">
        <v>0</v>
      </c>
      <c r="H223" s="129">
        <f>SUMIF(CÍLDĚTI!$A$3:$A$498,B223,CÍLDĚTI!$C$3:$C$498)</f>
        <v>0.0020717592592592593</v>
      </c>
      <c r="I223" s="129">
        <f>H223-G223</f>
        <v>0.0020717592592592593</v>
      </c>
      <c r="J223" s="28" t="s">
        <v>106</v>
      </c>
      <c r="K223" s="25" t="s">
        <v>49</v>
      </c>
    </row>
    <row r="224" spans="1:11" ht="15" customHeight="1">
      <c r="A224" s="28">
        <v>2</v>
      </c>
      <c r="B224" s="25">
        <v>57</v>
      </c>
      <c r="C224" s="26" t="s">
        <v>318</v>
      </c>
      <c r="D224" s="26" t="s">
        <v>199</v>
      </c>
      <c r="E224" s="28">
        <v>2000</v>
      </c>
      <c r="F224" s="124" t="s">
        <v>74</v>
      </c>
      <c r="G224" s="61">
        <v>0</v>
      </c>
      <c r="H224" s="129">
        <f>SUMIF(CÍLDĚTI!$A$3:$A$498,B224,CÍLDĚTI!$C$3:$C$498)</f>
        <v>0.0027777777777777775</v>
      </c>
      <c r="I224" s="129">
        <f>H224-G224</f>
        <v>0.0027777777777777775</v>
      </c>
      <c r="J224" s="28" t="s">
        <v>106</v>
      </c>
      <c r="K224" s="25" t="s">
        <v>49</v>
      </c>
    </row>
    <row r="225" spans="1:11" ht="15" customHeight="1">
      <c r="A225" s="28" t="s">
        <v>106</v>
      </c>
      <c r="B225" s="25">
        <v>24</v>
      </c>
      <c r="C225" s="26" t="s">
        <v>306</v>
      </c>
      <c r="D225" s="26" t="s">
        <v>307</v>
      </c>
      <c r="E225" s="28">
        <v>2000</v>
      </c>
      <c r="F225" s="124" t="s">
        <v>223</v>
      </c>
      <c r="G225" s="61">
        <v>0</v>
      </c>
      <c r="H225" s="129">
        <f>SUMIF(CÍLDĚTI!$A$3:$A$498,B225,CÍLDĚTI!$C$3:$C$498)</f>
        <v>0</v>
      </c>
      <c r="I225" s="129" t="s">
        <v>357</v>
      </c>
      <c r="J225" s="28" t="s">
        <v>106</v>
      </c>
      <c r="K225" s="25" t="s">
        <v>49</v>
      </c>
    </row>
    <row r="226" spans="7:13" ht="15" customHeight="1">
      <c r="G226" s="62"/>
      <c r="H226" s="62"/>
      <c r="I226" s="148"/>
      <c r="M226" s="3"/>
    </row>
    <row r="227" spans="1:11" s="8" customFormat="1" ht="45" customHeight="1">
      <c r="A227" s="126"/>
      <c r="B227" s="70" t="str">
        <f>Kategorie!B13</f>
        <v>Chlapci 11 - 14 let  (nar. 2001 - 1998)</v>
      </c>
      <c r="D227" s="16"/>
      <c r="E227" s="16"/>
      <c r="F227" s="16"/>
      <c r="G227" s="83"/>
      <c r="H227" s="16"/>
      <c r="I227" s="16"/>
      <c r="J227" s="83" t="s">
        <v>41</v>
      </c>
      <c r="K227" s="7"/>
    </row>
    <row r="228" spans="1:11" s="33" customFormat="1" ht="24.75" customHeight="1">
      <c r="A228" s="127" t="s">
        <v>21</v>
      </c>
      <c r="B228" s="29" t="s">
        <v>22</v>
      </c>
      <c r="C228" s="53" t="s">
        <v>0</v>
      </c>
      <c r="D228" s="52"/>
      <c r="E228" s="30" t="s">
        <v>9</v>
      </c>
      <c r="F228" s="31" t="s">
        <v>14</v>
      </c>
      <c r="G228" s="32" t="s">
        <v>8</v>
      </c>
      <c r="H228" s="32" t="s">
        <v>26</v>
      </c>
      <c r="I228" s="32" t="s">
        <v>5</v>
      </c>
      <c r="J228" s="127" t="s">
        <v>6</v>
      </c>
      <c r="K228" s="29" t="s">
        <v>7</v>
      </c>
    </row>
    <row r="229" spans="5:9" ht="15" customHeight="1">
      <c r="E229" s="114"/>
      <c r="G229" s="62"/>
      <c r="H229" s="62"/>
      <c r="I229" s="147"/>
    </row>
    <row r="230" spans="1:11" ht="15" customHeight="1">
      <c r="A230" s="28">
        <v>1</v>
      </c>
      <c r="B230" s="25">
        <v>8</v>
      </c>
      <c r="C230" s="26" t="s">
        <v>319</v>
      </c>
      <c r="D230" s="26" t="s">
        <v>58</v>
      </c>
      <c r="E230" s="28">
        <v>1998</v>
      </c>
      <c r="F230" s="124" t="s">
        <v>140</v>
      </c>
      <c r="G230" s="61">
        <v>0</v>
      </c>
      <c r="H230" s="129">
        <f>SUMIF(CÍLDĚTI!$A$3:$A$498,B230,CÍLDĚTI!$C$3:$C$498)</f>
        <v>0.0016319444444444443</v>
      </c>
      <c r="I230" s="129">
        <f aca="true" t="shared" si="9" ref="I230:I241">H230-G230</f>
        <v>0.0016319444444444443</v>
      </c>
      <c r="J230" s="28" t="s">
        <v>106</v>
      </c>
      <c r="K230" s="25" t="s">
        <v>50</v>
      </c>
    </row>
    <row r="231" spans="1:11" ht="15" customHeight="1">
      <c r="A231" s="28">
        <v>2</v>
      </c>
      <c r="B231" s="25">
        <v>3</v>
      </c>
      <c r="C231" s="26" t="s">
        <v>321</v>
      </c>
      <c r="D231" s="26" t="s">
        <v>62</v>
      </c>
      <c r="E231" s="28">
        <v>1999</v>
      </c>
      <c r="F231" s="26" t="s">
        <v>285</v>
      </c>
      <c r="G231" s="61">
        <v>0</v>
      </c>
      <c r="H231" s="129">
        <f>SUMIF(CÍLDĚTI!$A$3:$A$498,B231,CÍLDĚTI!$C$3:$C$498)</f>
        <v>0.0017824074074074072</v>
      </c>
      <c r="I231" s="129">
        <f t="shared" si="9"/>
        <v>0.0017824074074074072</v>
      </c>
      <c r="J231" s="28" t="s">
        <v>106</v>
      </c>
      <c r="K231" s="25" t="s">
        <v>50</v>
      </c>
    </row>
    <row r="232" spans="1:11" ht="15" customHeight="1">
      <c r="A232" s="28">
        <v>3</v>
      </c>
      <c r="B232" s="25">
        <v>17</v>
      </c>
      <c r="C232" s="26" t="s">
        <v>225</v>
      </c>
      <c r="D232" s="26" t="s">
        <v>77</v>
      </c>
      <c r="E232" s="28">
        <v>1998</v>
      </c>
      <c r="F232" s="124" t="s">
        <v>223</v>
      </c>
      <c r="G232" s="61">
        <v>0</v>
      </c>
      <c r="H232" s="129">
        <f>SUMIF(CÍLDĚTI!$A$3:$A$498,B232,CÍLDĚTI!$C$3:$C$498)</f>
        <v>0.0018287037037037035</v>
      </c>
      <c r="I232" s="129">
        <f t="shared" si="9"/>
        <v>0.0018287037037037035</v>
      </c>
      <c r="J232" s="28" t="s">
        <v>106</v>
      </c>
      <c r="K232" s="25" t="s">
        <v>50</v>
      </c>
    </row>
    <row r="233" spans="1:11" ht="15" customHeight="1">
      <c r="A233" s="28">
        <v>4</v>
      </c>
      <c r="B233" s="25">
        <v>60</v>
      </c>
      <c r="C233" s="26" t="s">
        <v>322</v>
      </c>
      <c r="D233" s="26" t="s">
        <v>323</v>
      </c>
      <c r="E233" s="28">
        <v>2000</v>
      </c>
      <c r="F233" s="124" t="s">
        <v>73</v>
      </c>
      <c r="G233" s="61">
        <v>0</v>
      </c>
      <c r="H233" s="129">
        <f>SUMIF(CÍLDĚTI!$A$3:$A$498,B233,CÍLDĚTI!$C$3:$C$498)</f>
        <v>0.0018634259259259257</v>
      </c>
      <c r="I233" s="129">
        <f t="shared" si="9"/>
        <v>0.0018634259259259257</v>
      </c>
      <c r="J233" s="28" t="s">
        <v>106</v>
      </c>
      <c r="K233" s="25" t="s">
        <v>50</v>
      </c>
    </row>
    <row r="234" spans="1:11" ht="15" customHeight="1">
      <c r="A234" s="28">
        <v>5</v>
      </c>
      <c r="B234" s="25">
        <v>18</v>
      </c>
      <c r="C234" s="26" t="s">
        <v>226</v>
      </c>
      <c r="D234" s="26" t="s">
        <v>203</v>
      </c>
      <c r="E234" s="28">
        <v>1998</v>
      </c>
      <c r="F234" s="124" t="s">
        <v>223</v>
      </c>
      <c r="G234" s="61">
        <v>0</v>
      </c>
      <c r="H234" s="129">
        <f>SUMIF(CÍLDĚTI!$A$3:$A$498,B234,CÍLDĚTI!$C$3:$C$498)</f>
        <v>0.001909722222222222</v>
      </c>
      <c r="I234" s="129">
        <f t="shared" si="9"/>
        <v>0.001909722222222222</v>
      </c>
      <c r="J234" s="28" t="s">
        <v>106</v>
      </c>
      <c r="K234" s="25" t="s">
        <v>50</v>
      </c>
    </row>
    <row r="235" spans="1:11" ht="15" customHeight="1">
      <c r="A235" s="28">
        <v>6</v>
      </c>
      <c r="B235" s="25">
        <v>9</v>
      </c>
      <c r="C235" s="26" t="s">
        <v>319</v>
      </c>
      <c r="D235" s="26" t="s">
        <v>320</v>
      </c>
      <c r="E235" s="28">
        <v>2001</v>
      </c>
      <c r="F235" s="124" t="s">
        <v>140</v>
      </c>
      <c r="G235" s="61">
        <v>0</v>
      </c>
      <c r="H235" s="129">
        <f>SUMIF(CÍLDĚTI!$A$3:$A$498,B235,CÍLDĚTI!$C$3:$C$498)</f>
        <v>0.002025462962962963</v>
      </c>
      <c r="I235" s="129">
        <f t="shared" si="9"/>
        <v>0.002025462962962963</v>
      </c>
      <c r="J235" s="28" t="s">
        <v>106</v>
      </c>
      <c r="K235" s="25" t="s">
        <v>50</v>
      </c>
    </row>
    <row r="236" spans="1:11" ht="15" customHeight="1">
      <c r="A236" s="28">
        <v>7</v>
      </c>
      <c r="B236" s="25">
        <v>29</v>
      </c>
      <c r="C236" s="26" t="s">
        <v>310</v>
      </c>
      <c r="D236" s="26" t="s">
        <v>103</v>
      </c>
      <c r="E236" s="28">
        <v>2001</v>
      </c>
      <c r="F236" s="124" t="s">
        <v>223</v>
      </c>
      <c r="G236" s="61">
        <v>0</v>
      </c>
      <c r="H236" s="129">
        <f>SUMIF(CÍLDĚTI!$A$3:$A$498,B236,CÍLDĚTI!$C$3:$C$498)</f>
        <v>0.002476851851851852</v>
      </c>
      <c r="I236" s="129">
        <f t="shared" si="9"/>
        <v>0.002476851851851852</v>
      </c>
      <c r="J236" s="28" t="s">
        <v>106</v>
      </c>
      <c r="K236" s="25" t="s">
        <v>50</v>
      </c>
    </row>
    <row r="237" spans="1:11" ht="15" customHeight="1">
      <c r="A237" s="28">
        <v>8</v>
      </c>
      <c r="B237" s="25">
        <v>47</v>
      </c>
      <c r="C237" s="26" t="s">
        <v>59</v>
      </c>
      <c r="D237" s="26" t="s">
        <v>105</v>
      </c>
      <c r="E237" s="28">
        <v>2001</v>
      </c>
      <c r="F237" s="26" t="s">
        <v>73</v>
      </c>
      <c r="G237" s="61">
        <v>0</v>
      </c>
      <c r="H237" s="129">
        <f>SUMIF(CÍLDĚTI!$A$3:$A$498,B237,CÍLDĚTI!$C$3:$C$498)</f>
        <v>0.0025</v>
      </c>
      <c r="I237" s="129">
        <f t="shared" si="9"/>
        <v>0.0025</v>
      </c>
      <c r="J237" s="28" t="s">
        <v>106</v>
      </c>
      <c r="K237" s="25" t="s">
        <v>50</v>
      </c>
    </row>
    <row r="238" spans="1:11" ht="15" customHeight="1">
      <c r="A238" s="28">
        <v>9</v>
      </c>
      <c r="B238" s="25">
        <v>11</v>
      </c>
      <c r="C238" s="26" t="s">
        <v>314</v>
      </c>
      <c r="D238" s="26" t="s">
        <v>315</v>
      </c>
      <c r="E238" s="28">
        <v>2001</v>
      </c>
      <c r="F238" s="124" t="s">
        <v>316</v>
      </c>
      <c r="G238" s="61">
        <v>0</v>
      </c>
      <c r="H238" s="129">
        <f>SUMIF(CÍLDĚTI!$A$3:$A$498,B238,CÍLDĚTI!$C$3:$C$498)</f>
        <v>0.002534722222222222</v>
      </c>
      <c r="I238" s="129">
        <f t="shared" si="9"/>
        <v>0.002534722222222222</v>
      </c>
      <c r="J238" s="28" t="s">
        <v>106</v>
      </c>
      <c r="K238" s="25" t="s">
        <v>50</v>
      </c>
    </row>
    <row r="239" spans="1:11" ht="15" customHeight="1">
      <c r="A239" s="28">
        <v>10</v>
      </c>
      <c r="B239" s="25">
        <v>19</v>
      </c>
      <c r="C239" s="26" t="s">
        <v>313</v>
      </c>
      <c r="D239" s="26" t="s">
        <v>105</v>
      </c>
      <c r="E239" s="28">
        <v>1998</v>
      </c>
      <c r="F239" s="124" t="s">
        <v>223</v>
      </c>
      <c r="G239" s="61">
        <v>0</v>
      </c>
      <c r="H239" s="129">
        <f>SUMIF(CÍLDĚTI!$A$3:$A$498,B239,CÍLDĚTI!$C$3:$C$498)</f>
        <v>0.0025810185185185185</v>
      </c>
      <c r="I239" s="129">
        <f t="shared" si="9"/>
        <v>0.0025810185185185185</v>
      </c>
      <c r="J239" s="28" t="s">
        <v>106</v>
      </c>
      <c r="K239" s="25" t="s">
        <v>50</v>
      </c>
    </row>
    <row r="240" spans="1:11" ht="15" customHeight="1">
      <c r="A240" s="28">
        <v>11</v>
      </c>
      <c r="B240" s="25">
        <v>21</v>
      </c>
      <c r="C240" s="26" t="s">
        <v>224</v>
      </c>
      <c r="D240" s="26" t="s">
        <v>66</v>
      </c>
      <c r="E240" s="28">
        <v>2001</v>
      </c>
      <c r="F240" s="124" t="s">
        <v>223</v>
      </c>
      <c r="G240" s="61">
        <v>0</v>
      </c>
      <c r="H240" s="129">
        <f>SUMIF(CÍLDĚTI!$A$3:$A$498,B240,CÍLDĚTI!$C$3:$C$498)</f>
        <v>0.002685185185185185</v>
      </c>
      <c r="I240" s="129">
        <f t="shared" si="9"/>
        <v>0.002685185185185185</v>
      </c>
      <c r="J240" s="28" t="s">
        <v>106</v>
      </c>
      <c r="K240" s="25" t="s">
        <v>50</v>
      </c>
    </row>
    <row r="241" spans="1:11" ht="15" customHeight="1">
      <c r="A241" s="28">
        <v>12</v>
      </c>
      <c r="B241" s="25">
        <v>22</v>
      </c>
      <c r="C241" s="26" t="s">
        <v>311</v>
      </c>
      <c r="D241" s="26" t="s">
        <v>312</v>
      </c>
      <c r="E241" s="28">
        <v>2001</v>
      </c>
      <c r="F241" s="124" t="s">
        <v>223</v>
      </c>
      <c r="G241" s="61">
        <v>0</v>
      </c>
      <c r="H241" s="129">
        <f>SUMIF(CÍLDĚTI!$A$3:$A$498,B241,CÍLDĚTI!$C$3:$C$498)</f>
        <v>0.002696759259259259</v>
      </c>
      <c r="I241" s="129">
        <f t="shared" si="9"/>
        <v>0.002696759259259259</v>
      </c>
      <c r="J241" s="28" t="s">
        <v>106</v>
      </c>
      <c r="K241" s="25" t="s">
        <v>50</v>
      </c>
    </row>
    <row r="242" spans="1:11" ht="15" customHeight="1">
      <c r="A242" s="28" t="s">
        <v>106</v>
      </c>
      <c r="B242" s="25">
        <v>23</v>
      </c>
      <c r="C242" s="26" t="s">
        <v>222</v>
      </c>
      <c r="D242" s="26" t="s">
        <v>62</v>
      </c>
      <c r="E242" s="28">
        <v>2001</v>
      </c>
      <c r="F242" s="124" t="s">
        <v>223</v>
      </c>
      <c r="G242" s="61">
        <v>0</v>
      </c>
      <c r="H242" s="129">
        <f>SUMIF(CÍLDĚTI!$A$3:$A$498,B242,CÍLDĚTI!$C$3:$C$498)</f>
        <v>0</v>
      </c>
      <c r="I242" s="129" t="s">
        <v>356</v>
      </c>
      <c r="J242" s="28" t="s">
        <v>106</v>
      </c>
      <c r="K242" s="25" t="s">
        <v>50</v>
      </c>
    </row>
    <row r="243" spans="7:13" ht="15" customHeight="1">
      <c r="G243" s="62"/>
      <c r="H243" s="62"/>
      <c r="I243" s="148"/>
      <c r="M243" s="3"/>
    </row>
    <row r="244" spans="1:11" s="8" customFormat="1" ht="45" customHeight="1" hidden="1">
      <c r="A244" s="126"/>
      <c r="B244" s="70" t="str">
        <f>Kategorie!B14</f>
        <v>Děvčata 15 - 18 let  (nar. 1997 - 1994)</v>
      </c>
      <c r="D244" s="16"/>
      <c r="E244" s="16"/>
      <c r="F244" s="16"/>
      <c r="G244" s="83"/>
      <c r="H244" s="16"/>
      <c r="I244" s="16"/>
      <c r="J244" s="83" t="s">
        <v>125</v>
      </c>
      <c r="K244" s="7"/>
    </row>
    <row r="245" spans="1:11" s="33" customFormat="1" ht="24.75" customHeight="1" hidden="1">
      <c r="A245" s="127" t="s">
        <v>21</v>
      </c>
      <c r="B245" s="29" t="s">
        <v>22</v>
      </c>
      <c r="C245" s="53" t="s">
        <v>0</v>
      </c>
      <c r="D245" s="52"/>
      <c r="E245" s="30" t="s">
        <v>9</v>
      </c>
      <c r="F245" s="31" t="s">
        <v>14</v>
      </c>
      <c r="G245" s="32" t="s">
        <v>8</v>
      </c>
      <c r="H245" s="32" t="s">
        <v>26</v>
      </c>
      <c r="I245" s="32" t="s">
        <v>5</v>
      </c>
      <c r="J245" s="127" t="s">
        <v>6</v>
      </c>
      <c r="K245" s="29" t="s">
        <v>7</v>
      </c>
    </row>
    <row r="246" spans="5:9" ht="15" customHeight="1" hidden="1">
      <c r="E246" s="114"/>
      <c r="G246" s="62"/>
      <c r="H246" s="62"/>
      <c r="I246" s="147"/>
    </row>
    <row r="247" spans="1:11" ht="15" customHeight="1" hidden="1">
      <c r="A247" s="28"/>
      <c r="B247" s="25"/>
      <c r="C247" s="26"/>
      <c r="D247" s="26"/>
      <c r="E247" s="28"/>
      <c r="F247" s="124"/>
      <c r="G247" s="61">
        <v>0</v>
      </c>
      <c r="H247" s="129">
        <f>SUMIF(CÍLDĚTI!$A$3:$A$498,B247,CÍLDĚTI!$C$3:$C$498)</f>
        <v>0</v>
      </c>
      <c r="I247" s="129">
        <f aca="true" t="shared" si="10" ref="I247:I255">H247-G247</f>
        <v>0</v>
      </c>
      <c r="J247" s="28" t="s">
        <v>106</v>
      </c>
      <c r="K247" s="25" t="s">
        <v>143</v>
      </c>
    </row>
    <row r="248" spans="1:11" ht="15" customHeight="1" hidden="1">
      <c r="A248" s="28"/>
      <c r="B248" s="25"/>
      <c r="C248" s="26"/>
      <c r="D248" s="26"/>
      <c r="E248" s="28"/>
      <c r="F248" s="124"/>
      <c r="G248" s="61">
        <v>0</v>
      </c>
      <c r="H248" s="129">
        <f>SUMIF(CÍLDĚTI!$A$3:$A$498,B248,CÍLDĚTI!$C$3:$C$498)</f>
        <v>0</v>
      </c>
      <c r="I248" s="129">
        <f t="shared" si="10"/>
        <v>0</v>
      </c>
      <c r="J248" s="28" t="s">
        <v>106</v>
      </c>
      <c r="K248" s="25" t="s">
        <v>143</v>
      </c>
    </row>
    <row r="249" spans="1:11" ht="15" customHeight="1" hidden="1">
      <c r="A249" s="28"/>
      <c r="B249" s="25"/>
      <c r="C249" s="26"/>
      <c r="D249" s="26"/>
      <c r="E249" s="28"/>
      <c r="F249" s="124"/>
      <c r="G249" s="61">
        <v>0</v>
      </c>
      <c r="H249" s="129">
        <f>SUMIF(CÍLDĚTI!$A$3:$A$498,B249,CÍLDĚTI!$C$3:$C$498)</f>
        <v>0</v>
      </c>
      <c r="I249" s="129">
        <f t="shared" si="10"/>
        <v>0</v>
      </c>
      <c r="J249" s="28" t="s">
        <v>106</v>
      </c>
      <c r="K249" s="25" t="s">
        <v>143</v>
      </c>
    </row>
    <row r="250" spans="1:11" ht="15" customHeight="1" hidden="1">
      <c r="A250" s="28"/>
      <c r="B250" s="25"/>
      <c r="C250" s="26"/>
      <c r="D250" s="26"/>
      <c r="E250" s="28"/>
      <c r="F250" s="124"/>
      <c r="G250" s="61">
        <v>0</v>
      </c>
      <c r="H250" s="129">
        <f>SUMIF(CÍLDĚTI!$A$3:$A$498,B250,CÍLDĚTI!$C$3:$C$498)</f>
        <v>0</v>
      </c>
      <c r="I250" s="129">
        <f t="shared" si="10"/>
        <v>0</v>
      </c>
      <c r="J250" s="28" t="s">
        <v>106</v>
      </c>
      <c r="K250" s="25" t="s">
        <v>143</v>
      </c>
    </row>
    <row r="251" spans="1:11" ht="15" customHeight="1" hidden="1">
      <c r="A251" s="28"/>
      <c r="B251" s="25"/>
      <c r="C251" s="26"/>
      <c r="D251" s="26"/>
      <c r="E251" s="28"/>
      <c r="F251" s="124"/>
      <c r="G251" s="61">
        <v>0</v>
      </c>
      <c r="H251" s="129">
        <f>SUMIF(CÍLDĚTI!$A$3:$A$498,B251,CÍLDĚTI!$C$3:$C$498)</f>
        <v>0</v>
      </c>
      <c r="I251" s="129">
        <f t="shared" si="10"/>
        <v>0</v>
      </c>
      <c r="J251" s="28" t="s">
        <v>106</v>
      </c>
      <c r="K251" s="25" t="s">
        <v>143</v>
      </c>
    </row>
    <row r="252" spans="1:11" ht="15" customHeight="1" hidden="1">
      <c r="A252" s="28"/>
      <c r="B252" s="25"/>
      <c r="C252" s="26"/>
      <c r="D252" s="26"/>
      <c r="E252" s="28"/>
      <c r="F252" s="124"/>
      <c r="G252" s="61">
        <v>0</v>
      </c>
      <c r="H252" s="129">
        <f>SUMIF(CÍLDĚTI!$A$3:$A$498,B252,CÍLDĚTI!$C$3:$C$498)</f>
        <v>0</v>
      </c>
      <c r="I252" s="129">
        <f t="shared" si="10"/>
        <v>0</v>
      </c>
      <c r="J252" s="28" t="s">
        <v>106</v>
      </c>
      <c r="K252" s="25" t="s">
        <v>143</v>
      </c>
    </row>
    <row r="253" spans="1:11" ht="15" customHeight="1" hidden="1">
      <c r="A253" s="28"/>
      <c r="B253" s="25"/>
      <c r="C253" s="26"/>
      <c r="D253" s="26"/>
      <c r="E253" s="28"/>
      <c r="F253" s="124"/>
      <c r="G253" s="61">
        <v>0</v>
      </c>
      <c r="H253" s="129">
        <f>SUMIF(CÍLDĚTI!$A$3:$A$498,B253,CÍLDĚTI!$C$3:$C$498)</f>
        <v>0</v>
      </c>
      <c r="I253" s="129">
        <f t="shared" si="10"/>
        <v>0</v>
      </c>
      <c r="J253" s="28" t="s">
        <v>106</v>
      </c>
      <c r="K253" s="25" t="s">
        <v>143</v>
      </c>
    </row>
    <row r="254" spans="1:11" ht="15" customHeight="1" hidden="1">
      <c r="A254" s="28"/>
      <c r="B254" s="25"/>
      <c r="C254" s="26"/>
      <c r="D254" s="26"/>
      <c r="E254" s="28"/>
      <c r="F254" s="124"/>
      <c r="G254" s="61">
        <v>0</v>
      </c>
      <c r="H254" s="129">
        <f>SUMIF(CÍLDĚTI!$A$3:$A$498,B254,CÍLDĚTI!$C$3:$C$498)</f>
        <v>0</v>
      </c>
      <c r="I254" s="129">
        <f t="shared" si="10"/>
        <v>0</v>
      </c>
      <c r="J254" s="28" t="s">
        <v>106</v>
      </c>
      <c r="K254" s="25" t="s">
        <v>143</v>
      </c>
    </row>
    <row r="255" spans="1:11" ht="15" customHeight="1" hidden="1">
      <c r="A255" s="28"/>
      <c r="B255" s="25"/>
      <c r="C255" s="26"/>
      <c r="D255" s="26"/>
      <c r="E255" s="28"/>
      <c r="F255" s="124"/>
      <c r="G255" s="61">
        <v>0</v>
      </c>
      <c r="H255" s="129">
        <f>SUMIF(CÍLDĚTI!$A$3:$A$498,B255,CÍLDĚTI!$C$3:$C$498)</f>
        <v>0</v>
      </c>
      <c r="I255" s="129">
        <f t="shared" si="10"/>
        <v>0</v>
      </c>
      <c r="J255" s="28" t="s">
        <v>106</v>
      </c>
      <c r="K255" s="25" t="s">
        <v>143</v>
      </c>
    </row>
    <row r="256" spans="7:13" ht="15" customHeight="1" hidden="1">
      <c r="G256" s="62"/>
      <c r="H256" s="62"/>
      <c r="I256" s="148"/>
      <c r="M256" s="3"/>
    </row>
    <row r="257" spans="1:16" s="8" customFormat="1" ht="45" customHeight="1" hidden="1">
      <c r="A257" s="126"/>
      <c r="B257" s="70" t="str">
        <f>Kategorie!B15</f>
        <v>Chlapci 15 - 18 let  (nar. 1997 - 1994)</v>
      </c>
      <c r="D257" s="16"/>
      <c r="E257" s="16"/>
      <c r="F257" s="16"/>
      <c r="G257" s="83"/>
      <c r="H257" s="16"/>
      <c r="I257" s="16"/>
      <c r="J257" s="83" t="s">
        <v>42</v>
      </c>
      <c r="K257" s="7"/>
      <c r="L257" s="214"/>
      <c r="M257" s="14"/>
      <c r="N257" s="14"/>
      <c r="O257" s="14"/>
      <c r="P257" s="14"/>
    </row>
    <row r="258" spans="1:11" s="33" customFormat="1" ht="24.75" customHeight="1" hidden="1">
      <c r="A258" s="127" t="s">
        <v>21</v>
      </c>
      <c r="B258" s="29" t="s">
        <v>22</v>
      </c>
      <c r="C258" s="53" t="s">
        <v>0</v>
      </c>
      <c r="D258" s="52"/>
      <c r="E258" s="30" t="s">
        <v>9</v>
      </c>
      <c r="F258" s="31" t="s">
        <v>14</v>
      </c>
      <c r="G258" s="32" t="s">
        <v>8</v>
      </c>
      <c r="H258" s="32" t="s">
        <v>26</v>
      </c>
      <c r="I258" s="32" t="s">
        <v>5</v>
      </c>
      <c r="J258" s="127" t="s">
        <v>6</v>
      </c>
      <c r="K258" s="29" t="s">
        <v>7</v>
      </c>
    </row>
    <row r="259" spans="5:9" ht="15" customHeight="1" hidden="1">
      <c r="E259" s="114"/>
      <c r="G259" s="62"/>
      <c r="H259" s="62"/>
      <c r="I259" s="147"/>
    </row>
    <row r="260" spans="1:11" ht="15" customHeight="1" hidden="1">
      <c r="A260" s="28"/>
      <c r="B260" s="25"/>
      <c r="C260" s="26"/>
      <c r="D260" s="26"/>
      <c r="E260" s="28"/>
      <c r="F260" s="124"/>
      <c r="G260" s="61">
        <v>0</v>
      </c>
      <c r="H260" s="129">
        <f>SUMIF(CÍLDĚTI!$A$3:$A$498,B260,CÍLDĚTI!$C$3:$C$498)</f>
        <v>0</v>
      </c>
      <c r="I260" s="129">
        <f aca="true" t="shared" si="11" ref="I260:I269">H260-G260</f>
        <v>0</v>
      </c>
      <c r="J260" s="28" t="s">
        <v>106</v>
      </c>
      <c r="K260" s="25" t="s">
        <v>144</v>
      </c>
    </row>
    <row r="261" spans="1:11" ht="15" customHeight="1" hidden="1">
      <c r="A261" s="28"/>
      <c r="B261" s="25"/>
      <c r="C261" s="26"/>
      <c r="D261" s="26"/>
      <c r="E261" s="28"/>
      <c r="F261" s="26"/>
      <c r="G261" s="61">
        <v>0</v>
      </c>
      <c r="H261" s="129">
        <f>SUMIF(CÍLDĚTI!$A$3:$A$498,B261,CÍLDĚTI!$C$3:$C$498)</f>
        <v>0</v>
      </c>
      <c r="I261" s="129">
        <f t="shared" si="11"/>
        <v>0</v>
      </c>
      <c r="J261" s="28" t="s">
        <v>106</v>
      </c>
      <c r="K261" s="25" t="s">
        <v>144</v>
      </c>
    </row>
    <row r="262" spans="1:11" ht="15" customHeight="1" hidden="1">
      <c r="A262" s="28"/>
      <c r="B262" s="25"/>
      <c r="C262" s="26"/>
      <c r="D262" s="26"/>
      <c r="E262" s="28"/>
      <c r="F262" s="124"/>
      <c r="G262" s="61">
        <v>0</v>
      </c>
      <c r="H262" s="129">
        <f>SUMIF(CÍLDĚTI!$A$3:$A$498,B262,CÍLDĚTI!$C$3:$C$498)</f>
        <v>0</v>
      </c>
      <c r="I262" s="129">
        <f t="shared" si="11"/>
        <v>0</v>
      </c>
      <c r="J262" s="28" t="s">
        <v>106</v>
      </c>
      <c r="K262" s="25" t="s">
        <v>144</v>
      </c>
    </row>
    <row r="263" spans="1:11" ht="15" customHeight="1" hidden="1">
      <c r="A263" s="28"/>
      <c r="B263" s="25"/>
      <c r="C263" s="26"/>
      <c r="D263" s="26"/>
      <c r="E263" s="28"/>
      <c r="F263" s="124"/>
      <c r="G263" s="61">
        <v>0</v>
      </c>
      <c r="H263" s="129">
        <f>SUMIF(CÍLDĚTI!$A$3:$A$498,B263,CÍLDĚTI!$C$3:$C$498)</f>
        <v>0</v>
      </c>
      <c r="I263" s="129">
        <f t="shared" si="11"/>
        <v>0</v>
      </c>
      <c r="J263" s="28" t="s">
        <v>106</v>
      </c>
      <c r="K263" s="25" t="s">
        <v>144</v>
      </c>
    </row>
    <row r="264" spans="1:11" ht="15" customHeight="1" hidden="1">
      <c r="A264" s="28"/>
      <c r="B264" s="25"/>
      <c r="C264" s="26"/>
      <c r="D264" s="26"/>
      <c r="E264" s="28"/>
      <c r="F264" s="124"/>
      <c r="G264" s="61">
        <v>0</v>
      </c>
      <c r="H264" s="129">
        <f>SUMIF(CÍLDĚTI!$A$3:$A$498,B264,CÍLDĚTI!$C$3:$C$498)</f>
        <v>0</v>
      </c>
      <c r="I264" s="129">
        <f t="shared" si="11"/>
        <v>0</v>
      </c>
      <c r="J264" s="28" t="s">
        <v>106</v>
      </c>
      <c r="K264" s="25" t="s">
        <v>144</v>
      </c>
    </row>
    <row r="265" spans="1:11" ht="15" customHeight="1" hidden="1">
      <c r="A265" s="28"/>
      <c r="B265" s="25"/>
      <c r="C265" s="26"/>
      <c r="D265" s="26"/>
      <c r="E265" s="28"/>
      <c r="F265" s="26"/>
      <c r="G265" s="61">
        <v>0</v>
      </c>
      <c r="H265" s="129">
        <f>SUMIF(CÍLDĚTI!$A$3:$A$498,B265,CÍLDĚTI!$C$3:$C$498)</f>
        <v>0</v>
      </c>
      <c r="I265" s="129">
        <f t="shared" si="11"/>
        <v>0</v>
      </c>
      <c r="J265" s="28" t="s">
        <v>106</v>
      </c>
      <c r="K265" s="25" t="s">
        <v>144</v>
      </c>
    </row>
    <row r="266" spans="1:11" ht="15" customHeight="1" hidden="1">
      <c r="A266" s="28"/>
      <c r="B266" s="25"/>
      <c r="C266" s="26"/>
      <c r="D266" s="26"/>
      <c r="E266" s="28"/>
      <c r="F266" s="124"/>
      <c r="G266" s="61">
        <v>0</v>
      </c>
      <c r="H266" s="129">
        <f>SUMIF(CÍLDĚTI!$A$3:$A$498,B266,CÍLDĚTI!$C$3:$C$498)</f>
        <v>0</v>
      </c>
      <c r="I266" s="129">
        <f t="shared" si="11"/>
        <v>0</v>
      </c>
      <c r="J266" s="28" t="s">
        <v>106</v>
      </c>
      <c r="K266" s="25" t="s">
        <v>144</v>
      </c>
    </row>
    <row r="267" spans="1:11" ht="15" customHeight="1" hidden="1">
      <c r="A267" s="28"/>
      <c r="B267" s="25"/>
      <c r="C267" s="26"/>
      <c r="D267" s="26"/>
      <c r="E267" s="28"/>
      <c r="F267" s="124"/>
      <c r="G267" s="61">
        <v>0</v>
      </c>
      <c r="H267" s="129">
        <f>SUMIF(CÍLDĚTI!$A$3:$A$498,B267,CÍLDĚTI!$C$3:$C$498)</f>
        <v>0</v>
      </c>
      <c r="I267" s="129">
        <f t="shared" si="11"/>
        <v>0</v>
      </c>
      <c r="J267" s="28" t="s">
        <v>106</v>
      </c>
      <c r="K267" s="25" t="s">
        <v>144</v>
      </c>
    </row>
    <row r="268" spans="1:11" ht="15" customHeight="1" hidden="1">
      <c r="A268" s="28"/>
      <c r="B268" s="25"/>
      <c r="C268" s="26"/>
      <c r="D268" s="26"/>
      <c r="E268" s="28"/>
      <c r="F268" s="124"/>
      <c r="G268" s="61">
        <v>0</v>
      </c>
      <c r="H268" s="129">
        <f>SUMIF(CÍLDĚTI!$A$3:$A$498,B268,CÍLDĚTI!$C$3:$C$498)</f>
        <v>0</v>
      </c>
      <c r="I268" s="129">
        <f t="shared" si="11"/>
        <v>0</v>
      </c>
      <c r="J268" s="28" t="s">
        <v>106</v>
      </c>
      <c r="K268" s="25" t="s">
        <v>144</v>
      </c>
    </row>
    <row r="269" spans="1:11" ht="15" customHeight="1" hidden="1">
      <c r="A269" s="28"/>
      <c r="B269" s="25"/>
      <c r="C269" s="26"/>
      <c r="D269" s="26"/>
      <c r="E269" s="28"/>
      <c r="F269" s="124"/>
      <c r="G269" s="61">
        <v>0</v>
      </c>
      <c r="H269" s="129">
        <f>SUMIF(CÍLDĚTI!$A$3:$A$498,B269,CÍLDĚTI!$C$3:$C$498)</f>
        <v>0</v>
      </c>
      <c r="I269" s="129">
        <f t="shared" si="11"/>
        <v>0</v>
      </c>
      <c r="J269" s="28" t="s">
        <v>106</v>
      </c>
      <c r="K269" s="25" t="s">
        <v>144</v>
      </c>
    </row>
    <row r="272" ht="15" customHeight="1" thickBot="1"/>
    <row r="273" spans="1:11" ht="15" customHeight="1" thickBot="1">
      <c r="A273" s="243" t="s">
        <v>21</v>
      </c>
      <c r="B273" s="222" t="s">
        <v>22</v>
      </c>
      <c r="C273" s="227" t="s">
        <v>0</v>
      </c>
      <c r="D273" s="228"/>
      <c r="E273" s="224" t="s">
        <v>9</v>
      </c>
      <c r="F273" s="223" t="s">
        <v>14</v>
      </c>
      <c r="G273" s="225" t="s">
        <v>8</v>
      </c>
      <c r="H273" s="225" t="s">
        <v>26</v>
      </c>
      <c r="I273" s="225" t="s">
        <v>5</v>
      </c>
      <c r="J273" s="244" t="s">
        <v>6</v>
      </c>
      <c r="K273" s="226" t="s">
        <v>7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&amp;L&amp;"Tahoma,Obyčejné"&amp;8SAUCONY Český pohár v bězích do vrchu 2012 - BĚH NA HVĚZDU
Výsledková listina - NEOFICIÁLNÍ&amp;R&amp;"Tahoma,Obyčejné"&amp;8Police nad Metují
14. července 2012</oddHeader>
    <oddFooter>&amp;C&amp;"Tahoma,Obyčejné"&amp;8
 - &amp;P -</oddFooter>
  </headerFooter>
  <rowBreaks count="6" manualBreakCount="6">
    <brk id="45" max="10" man="1"/>
    <brk id="80" max="10" man="1"/>
    <brk id="110" max="10" man="1"/>
    <brk id="143" max="10" man="1"/>
    <brk id="177" max="10" man="1"/>
    <brk id="21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K664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625" style="167" customWidth="1"/>
    <col min="2" max="2" width="13.625" style="167" customWidth="1"/>
    <col min="3" max="3" width="15.875" style="167" customWidth="1"/>
    <col min="4" max="4" width="11.875" style="157" customWidth="1"/>
    <col min="5" max="5" width="10.25390625" style="153" hidden="1" customWidth="1"/>
    <col min="6" max="6" width="13.125" style="153" customWidth="1"/>
    <col min="7" max="7" width="12.875" style="153" customWidth="1"/>
    <col min="8" max="8" width="12.375" style="153" bestFit="1" customWidth="1"/>
    <col min="9" max="16384" width="8.00390625" style="153" customWidth="1"/>
  </cols>
  <sheetData>
    <row r="1" spans="1:4" ht="33.75" customHeight="1">
      <c r="A1" s="149" t="s">
        <v>126</v>
      </c>
      <c r="B1" s="150" t="s">
        <v>127</v>
      </c>
      <c r="C1" s="151" t="s">
        <v>128</v>
      </c>
      <c r="D1" s="152" t="s">
        <v>129</v>
      </c>
    </row>
    <row r="2" spans="1:7" ht="15.75">
      <c r="A2" s="154"/>
      <c r="B2" s="154"/>
      <c r="C2" s="155"/>
      <c r="D2" s="156"/>
      <c r="E2" s="153" t="s">
        <v>130</v>
      </c>
      <c r="F2" s="157" t="s">
        <v>130</v>
      </c>
      <c r="G2" s="157" t="s">
        <v>131</v>
      </c>
    </row>
    <row r="3" spans="1:7" ht="15.75">
      <c r="A3" s="166">
        <v>78</v>
      </c>
      <c r="B3" s="221">
        <v>3805</v>
      </c>
      <c r="C3" s="160">
        <f aca="true" t="shared" si="0" ref="C3:C66">IF(B3="","",(INT(B3/10000)*1/24+INT((B3-INT(B3/10000)*10000)/100)*1/24/60+(B3-INT(B3/10000)*10000-INT((B3-INT(B3/10000)*10000)/100)*100)*1/24/60/60))</f>
        <v>0.02644675925925926</v>
      </c>
      <c r="D3" s="157">
        <v>1</v>
      </c>
      <c r="E3" s="153">
        <f aca="true" t="shared" si="1" ref="E3:E66">SUMIF(A$3:A$498,A3,A$3:A$498)</f>
        <v>78</v>
      </c>
      <c r="F3" s="157" t="str">
        <f aca="true" t="shared" si="2" ref="F3:F66">IF(E3=A3,"OK","CHYBA")</f>
        <v>OK</v>
      </c>
      <c r="G3" s="157" t="str">
        <f aca="true" t="shared" si="3" ref="G3:G66">IF(C3&gt;C2,"OK","CHYBA")</f>
        <v>OK</v>
      </c>
    </row>
    <row r="4" spans="1:11" ht="15.75">
      <c r="A4" s="166">
        <v>58</v>
      </c>
      <c r="B4" s="221">
        <v>3814</v>
      </c>
      <c r="C4" s="160">
        <f t="shared" si="0"/>
        <v>0.026550925925925926</v>
      </c>
      <c r="D4" s="157">
        <v>2</v>
      </c>
      <c r="E4" s="153">
        <f t="shared" si="1"/>
        <v>58</v>
      </c>
      <c r="F4" s="157" t="str">
        <f t="shared" si="2"/>
        <v>OK</v>
      </c>
      <c r="G4" s="157" t="str">
        <f t="shared" si="3"/>
        <v>OK</v>
      </c>
      <c r="H4" s="161"/>
      <c r="I4" s="161"/>
      <c r="J4" s="161"/>
      <c r="K4" s="161"/>
    </row>
    <row r="5" spans="1:11" ht="15.75">
      <c r="A5" s="166">
        <v>42</v>
      </c>
      <c r="B5" s="221">
        <v>3826</v>
      </c>
      <c r="C5" s="160">
        <f t="shared" si="0"/>
        <v>0.026689814814814816</v>
      </c>
      <c r="D5" s="157">
        <v>3</v>
      </c>
      <c r="E5" s="153">
        <f t="shared" si="1"/>
        <v>42</v>
      </c>
      <c r="F5" s="157" t="str">
        <f t="shared" si="2"/>
        <v>OK</v>
      </c>
      <c r="G5" s="157" t="str">
        <f t="shared" si="3"/>
        <v>OK</v>
      </c>
      <c r="H5" s="162"/>
      <c r="I5" s="161"/>
      <c r="J5" s="161"/>
      <c r="K5" s="161"/>
    </row>
    <row r="6" spans="1:11" ht="15.75">
      <c r="A6" s="166">
        <v>21</v>
      </c>
      <c r="B6" s="221">
        <v>4013</v>
      </c>
      <c r="C6" s="160">
        <f t="shared" si="0"/>
        <v>0.027928240740740743</v>
      </c>
      <c r="D6" s="157">
        <v>4</v>
      </c>
      <c r="E6" s="153">
        <f t="shared" si="1"/>
        <v>21</v>
      </c>
      <c r="F6" s="157" t="str">
        <f t="shared" si="2"/>
        <v>OK</v>
      </c>
      <c r="G6" s="157" t="str">
        <f t="shared" si="3"/>
        <v>OK</v>
      </c>
      <c r="H6" s="161"/>
      <c r="I6" s="163"/>
      <c r="J6" s="164"/>
      <c r="K6" s="161"/>
    </row>
    <row r="7" spans="1:11" ht="15.75">
      <c r="A7" s="166">
        <v>37</v>
      </c>
      <c r="B7" s="221">
        <v>4054</v>
      </c>
      <c r="C7" s="160">
        <f t="shared" si="0"/>
        <v>0.02840277777777778</v>
      </c>
      <c r="D7" s="157">
        <v>5</v>
      </c>
      <c r="E7" s="153">
        <f t="shared" si="1"/>
        <v>37</v>
      </c>
      <c r="F7" s="157" t="str">
        <f t="shared" si="2"/>
        <v>OK</v>
      </c>
      <c r="G7" s="157" t="str">
        <f t="shared" si="3"/>
        <v>OK</v>
      </c>
      <c r="H7" s="161"/>
      <c r="I7" s="161"/>
      <c r="J7" s="161"/>
      <c r="K7" s="161"/>
    </row>
    <row r="8" spans="1:11" ht="15.75">
      <c r="A8" s="166">
        <v>4</v>
      </c>
      <c r="B8" s="221">
        <v>4105</v>
      </c>
      <c r="C8" s="160">
        <f t="shared" si="0"/>
        <v>0.028530092592592593</v>
      </c>
      <c r="D8" s="157">
        <v>6</v>
      </c>
      <c r="E8" s="153">
        <f t="shared" si="1"/>
        <v>4</v>
      </c>
      <c r="F8" s="157" t="str">
        <f t="shared" si="2"/>
        <v>OK</v>
      </c>
      <c r="G8" s="157" t="str">
        <f t="shared" si="3"/>
        <v>OK</v>
      </c>
      <c r="H8" s="161"/>
      <c r="I8" s="161"/>
      <c r="J8" s="161"/>
      <c r="K8" s="161"/>
    </row>
    <row r="9" spans="1:7" ht="15.75">
      <c r="A9" s="166">
        <v>51</v>
      </c>
      <c r="B9" s="221">
        <v>4125</v>
      </c>
      <c r="C9" s="160">
        <f t="shared" si="0"/>
        <v>0.028761574074074075</v>
      </c>
      <c r="D9" s="157">
        <v>7</v>
      </c>
      <c r="E9" s="153">
        <f t="shared" si="1"/>
        <v>51</v>
      </c>
      <c r="F9" s="157" t="str">
        <f t="shared" si="2"/>
        <v>OK</v>
      </c>
      <c r="G9" s="157" t="str">
        <f t="shared" si="3"/>
        <v>OK</v>
      </c>
    </row>
    <row r="10" spans="1:7" ht="15.75">
      <c r="A10" s="166">
        <v>98</v>
      </c>
      <c r="B10" s="221">
        <v>4135</v>
      </c>
      <c r="C10" s="160">
        <f t="shared" si="0"/>
        <v>0.028877314814814814</v>
      </c>
      <c r="D10" s="157">
        <v>8</v>
      </c>
      <c r="E10" s="153">
        <f t="shared" si="1"/>
        <v>98</v>
      </c>
      <c r="F10" s="157" t="str">
        <f t="shared" si="2"/>
        <v>OK</v>
      </c>
      <c r="G10" s="157" t="str">
        <f t="shared" si="3"/>
        <v>OK</v>
      </c>
    </row>
    <row r="11" spans="1:7" ht="15.75">
      <c r="A11" s="166">
        <v>3</v>
      </c>
      <c r="B11" s="221">
        <v>4136</v>
      </c>
      <c r="C11" s="160">
        <f t="shared" si="0"/>
        <v>0.028888888888888888</v>
      </c>
      <c r="D11" s="157">
        <v>9</v>
      </c>
      <c r="E11" s="153">
        <f t="shared" si="1"/>
        <v>3</v>
      </c>
      <c r="F11" s="157" t="str">
        <f t="shared" si="2"/>
        <v>OK</v>
      </c>
      <c r="G11" s="157" t="str">
        <f t="shared" si="3"/>
        <v>OK</v>
      </c>
    </row>
    <row r="12" spans="1:7" ht="15.75">
      <c r="A12" s="166">
        <v>33</v>
      </c>
      <c r="B12" s="221">
        <v>4144</v>
      </c>
      <c r="C12" s="160">
        <f t="shared" si="0"/>
        <v>0.02898148148148148</v>
      </c>
      <c r="D12" s="157">
        <v>10</v>
      </c>
      <c r="E12" s="153">
        <f t="shared" si="1"/>
        <v>33</v>
      </c>
      <c r="F12" s="157" t="str">
        <f t="shared" si="2"/>
        <v>OK</v>
      </c>
      <c r="G12" s="157" t="str">
        <f t="shared" si="3"/>
        <v>OK</v>
      </c>
    </row>
    <row r="13" spans="1:7" ht="15.75">
      <c r="A13" s="166">
        <v>11</v>
      </c>
      <c r="B13" s="221">
        <v>4146</v>
      </c>
      <c r="C13" s="160">
        <f t="shared" si="0"/>
        <v>0.02900462962962963</v>
      </c>
      <c r="D13" s="157">
        <v>11</v>
      </c>
      <c r="E13" s="153">
        <f t="shared" si="1"/>
        <v>11</v>
      </c>
      <c r="F13" s="157" t="str">
        <f t="shared" si="2"/>
        <v>OK</v>
      </c>
      <c r="G13" s="157" t="str">
        <f t="shared" si="3"/>
        <v>OK</v>
      </c>
    </row>
    <row r="14" spans="1:7" ht="15.75">
      <c r="A14" s="166">
        <v>96</v>
      </c>
      <c r="B14" s="221">
        <v>4147</v>
      </c>
      <c r="C14" s="160">
        <f t="shared" si="0"/>
        <v>0.029016203703703704</v>
      </c>
      <c r="D14" s="157">
        <v>12</v>
      </c>
      <c r="E14" s="153">
        <f t="shared" si="1"/>
        <v>96</v>
      </c>
      <c r="F14" s="157" t="str">
        <f t="shared" si="2"/>
        <v>OK</v>
      </c>
      <c r="G14" s="157" t="str">
        <f t="shared" si="3"/>
        <v>OK</v>
      </c>
    </row>
    <row r="15" spans="1:7" ht="15.75">
      <c r="A15" s="166">
        <v>68</v>
      </c>
      <c r="B15" s="221">
        <v>4205</v>
      </c>
      <c r="C15" s="160">
        <f t="shared" si="0"/>
        <v>0.02922453703703704</v>
      </c>
      <c r="D15" s="157">
        <v>13</v>
      </c>
      <c r="E15" s="153">
        <f t="shared" si="1"/>
        <v>68</v>
      </c>
      <c r="F15" s="157" t="str">
        <f t="shared" si="2"/>
        <v>OK</v>
      </c>
      <c r="G15" s="157" t="str">
        <f t="shared" si="3"/>
        <v>OK</v>
      </c>
    </row>
    <row r="16" spans="1:7" ht="15.75">
      <c r="A16" s="166">
        <v>75</v>
      </c>
      <c r="B16" s="221">
        <v>4221</v>
      </c>
      <c r="C16" s="160">
        <f t="shared" si="0"/>
        <v>0.029409722222222223</v>
      </c>
      <c r="D16" s="165">
        <v>14</v>
      </c>
      <c r="E16" s="153">
        <f t="shared" si="1"/>
        <v>75</v>
      </c>
      <c r="F16" s="165" t="str">
        <f t="shared" si="2"/>
        <v>OK</v>
      </c>
      <c r="G16" s="165" t="str">
        <f t="shared" si="3"/>
        <v>OK</v>
      </c>
    </row>
    <row r="17" spans="1:7" ht="15.75">
      <c r="A17" s="166">
        <v>59</v>
      </c>
      <c r="B17" s="221">
        <v>4231</v>
      </c>
      <c r="C17" s="160">
        <f t="shared" si="0"/>
        <v>0.02952546296296296</v>
      </c>
      <c r="D17" s="165">
        <v>15</v>
      </c>
      <c r="E17" s="153">
        <f t="shared" si="1"/>
        <v>59</v>
      </c>
      <c r="F17" s="165" t="str">
        <f t="shared" si="2"/>
        <v>OK</v>
      </c>
      <c r="G17" s="165" t="str">
        <f t="shared" si="3"/>
        <v>OK</v>
      </c>
    </row>
    <row r="18" spans="1:7" ht="15.75">
      <c r="A18" s="166">
        <v>93</v>
      </c>
      <c r="B18" s="221">
        <v>4245</v>
      </c>
      <c r="C18" s="160">
        <f t="shared" si="0"/>
        <v>0.029687500000000002</v>
      </c>
      <c r="D18" s="165">
        <v>16</v>
      </c>
      <c r="E18" s="153">
        <f t="shared" si="1"/>
        <v>93</v>
      </c>
      <c r="F18" s="165" t="str">
        <f t="shared" si="2"/>
        <v>OK</v>
      </c>
      <c r="G18" s="165" t="str">
        <f t="shared" si="3"/>
        <v>OK</v>
      </c>
    </row>
    <row r="19" spans="1:7" ht="15.75">
      <c r="A19" s="166">
        <v>22</v>
      </c>
      <c r="B19" s="221">
        <v>4333</v>
      </c>
      <c r="C19" s="160">
        <f t="shared" si="0"/>
        <v>0.030243055555555558</v>
      </c>
      <c r="D19" s="165">
        <v>17</v>
      </c>
      <c r="E19" s="153">
        <f t="shared" si="1"/>
        <v>22</v>
      </c>
      <c r="F19" s="165" t="str">
        <f t="shared" si="2"/>
        <v>OK</v>
      </c>
      <c r="G19" s="165" t="str">
        <f t="shared" si="3"/>
        <v>OK</v>
      </c>
    </row>
    <row r="20" spans="1:7" ht="15.75">
      <c r="A20" s="166">
        <v>23</v>
      </c>
      <c r="B20" s="221">
        <v>4408</v>
      </c>
      <c r="C20" s="160">
        <f t="shared" si="0"/>
        <v>0.030648148148148147</v>
      </c>
      <c r="D20" s="165">
        <v>18</v>
      </c>
      <c r="E20" s="153">
        <f t="shared" si="1"/>
        <v>23</v>
      </c>
      <c r="F20" s="165" t="str">
        <f t="shared" si="2"/>
        <v>OK</v>
      </c>
      <c r="G20" s="165" t="str">
        <f t="shared" si="3"/>
        <v>OK</v>
      </c>
    </row>
    <row r="21" spans="1:7" ht="15.75">
      <c r="A21" s="166">
        <v>62</v>
      </c>
      <c r="B21" s="221">
        <v>4414</v>
      </c>
      <c r="C21" s="160">
        <f t="shared" si="0"/>
        <v>0.03071759259259259</v>
      </c>
      <c r="D21" s="165">
        <v>19</v>
      </c>
      <c r="E21" s="153">
        <f t="shared" si="1"/>
        <v>62</v>
      </c>
      <c r="F21" s="165" t="str">
        <f t="shared" si="2"/>
        <v>OK</v>
      </c>
      <c r="G21" s="165" t="str">
        <f t="shared" si="3"/>
        <v>OK</v>
      </c>
    </row>
    <row r="22" spans="1:7" ht="15.75">
      <c r="A22" s="166">
        <v>29</v>
      </c>
      <c r="B22" s="221">
        <v>4428</v>
      </c>
      <c r="C22" s="160">
        <f t="shared" si="0"/>
        <v>0.03087962962962963</v>
      </c>
      <c r="D22" s="165">
        <v>20</v>
      </c>
      <c r="E22" s="153">
        <f t="shared" si="1"/>
        <v>29</v>
      </c>
      <c r="F22" s="165" t="str">
        <f t="shared" si="2"/>
        <v>OK</v>
      </c>
      <c r="G22" s="165" t="str">
        <f t="shared" si="3"/>
        <v>OK</v>
      </c>
    </row>
    <row r="23" spans="1:7" ht="15.75">
      <c r="A23" s="166">
        <v>87</v>
      </c>
      <c r="B23" s="221">
        <v>4434</v>
      </c>
      <c r="C23" s="160">
        <f t="shared" si="0"/>
        <v>0.030949074074074073</v>
      </c>
      <c r="D23" s="165">
        <v>21</v>
      </c>
      <c r="E23" s="153">
        <f t="shared" si="1"/>
        <v>87</v>
      </c>
      <c r="F23" s="165" t="str">
        <f t="shared" si="2"/>
        <v>OK</v>
      </c>
      <c r="G23" s="165" t="str">
        <f t="shared" si="3"/>
        <v>OK</v>
      </c>
    </row>
    <row r="24" spans="1:7" ht="15.75">
      <c r="A24" s="166">
        <v>86</v>
      </c>
      <c r="B24" s="221">
        <v>4439</v>
      </c>
      <c r="C24" s="160">
        <f t="shared" si="0"/>
        <v>0.031006944444444445</v>
      </c>
      <c r="D24" s="165">
        <v>22</v>
      </c>
      <c r="E24" s="153">
        <f t="shared" si="1"/>
        <v>86</v>
      </c>
      <c r="F24" s="165" t="str">
        <f t="shared" si="2"/>
        <v>OK</v>
      </c>
      <c r="G24" s="165" t="str">
        <f t="shared" si="3"/>
        <v>OK</v>
      </c>
    </row>
    <row r="25" spans="1:7" ht="15.75">
      <c r="A25" s="166">
        <v>30</v>
      </c>
      <c r="B25" s="221">
        <v>4440</v>
      </c>
      <c r="C25" s="160">
        <f t="shared" si="0"/>
        <v>0.031018518518518518</v>
      </c>
      <c r="D25" s="165">
        <v>23</v>
      </c>
      <c r="E25" s="153">
        <f t="shared" si="1"/>
        <v>30</v>
      </c>
      <c r="F25" s="165" t="str">
        <f t="shared" si="2"/>
        <v>OK</v>
      </c>
      <c r="G25" s="165" t="str">
        <f t="shared" si="3"/>
        <v>OK</v>
      </c>
    </row>
    <row r="26" spans="1:7" ht="15.75">
      <c r="A26" s="166">
        <v>53</v>
      </c>
      <c r="B26" s="221">
        <v>4444</v>
      </c>
      <c r="C26" s="160">
        <f t="shared" si="0"/>
        <v>0.031064814814814812</v>
      </c>
      <c r="D26" s="165">
        <v>24</v>
      </c>
      <c r="E26" s="153">
        <f t="shared" si="1"/>
        <v>53</v>
      </c>
      <c r="F26" s="165" t="str">
        <f t="shared" si="2"/>
        <v>OK</v>
      </c>
      <c r="G26" s="165" t="str">
        <f t="shared" si="3"/>
        <v>OK</v>
      </c>
    </row>
    <row r="27" spans="1:7" ht="15.75">
      <c r="A27" s="166">
        <v>19</v>
      </c>
      <c r="B27" s="221">
        <v>4526</v>
      </c>
      <c r="C27" s="160">
        <f t="shared" si="0"/>
        <v>0.03155092592592593</v>
      </c>
      <c r="D27" s="165">
        <v>25</v>
      </c>
      <c r="E27" s="153">
        <f t="shared" si="1"/>
        <v>19</v>
      </c>
      <c r="F27" s="165" t="str">
        <f t="shared" si="2"/>
        <v>OK</v>
      </c>
      <c r="G27" s="165" t="str">
        <f t="shared" si="3"/>
        <v>OK</v>
      </c>
    </row>
    <row r="28" spans="1:7" ht="15.75">
      <c r="A28" s="166">
        <v>100</v>
      </c>
      <c r="B28" s="221">
        <v>4556</v>
      </c>
      <c r="C28" s="160">
        <f t="shared" si="0"/>
        <v>0.03189814814814815</v>
      </c>
      <c r="D28" s="165">
        <v>26</v>
      </c>
      <c r="E28" s="153">
        <f t="shared" si="1"/>
        <v>100</v>
      </c>
      <c r="F28" s="165" t="str">
        <f t="shared" si="2"/>
        <v>OK</v>
      </c>
      <c r="G28" s="165" t="str">
        <f t="shared" si="3"/>
        <v>OK</v>
      </c>
    </row>
    <row r="29" spans="1:7" ht="15.75">
      <c r="A29" s="166">
        <v>99</v>
      </c>
      <c r="B29" s="221">
        <v>4630</v>
      </c>
      <c r="C29" s="160">
        <f t="shared" si="0"/>
        <v>0.03229166666666667</v>
      </c>
      <c r="D29" s="165">
        <v>27</v>
      </c>
      <c r="E29" s="153">
        <f t="shared" si="1"/>
        <v>99</v>
      </c>
      <c r="F29" s="165" t="str">
        <f t="shared" si="2"/>
        <v>OK</v>
      </c>
      <c r="G29" s="165" t="str">
        <f t="shared" si="3"/>
        <v>OK</v>
      </c>
    </row>
    <row r="30" spans="1:7" ht="15.75">
      <c r="A30" s="166">
        <v>50</v>
      </c>
      <c r="B30" s="221">
        <v>4634</v>
      </c>
      <c r="C30" s="160">
        <f t="shared" si="0"/>
        <v>0.032337962962962964</v>
      </c>
      <c r="D30" s="165">
        <v>28</v>
      </c>
      <c r="E30" s="153">
        <f t="shared" si="1"/>
        <v>50</v>
      </c>
      <c r="F30" s="165" t="str">
        <f t="shared" si="2"/>
        <v>OK</v>
      </c>
      <c r="G30" s="165" t="str">
        <f t="shared" si="3"/>
        <v>OK</v>
      </c>
    </row>
    <row r="31" spans="1:7" ht="15.75">
      <c r="A31" s="166">
        <v>73</v>
      </c>
      <c r="B31" s="221">
        <v>4637</v>
      </c>
      <c r="C31" s="160">
        <f t="shared" si="0"/>
        <v>0.03237268518518519</v>
      </c>
      <c r="D31" s="165">
        <v>29</v>
      </c>
      <c r="E31" s="153">
        <f t="shared" si="1"/>
        <v>73</v>
      </c>
      <c r="F31" s="165" t="str">
        <f t="shared" si="2"/>
        <v>OK</v>
      </c>
      <c r="G31" s="165" t="str">
        <f t="shared" si="3"/>
        <v>OK</v>
      </c>
    </row>
    <row r="32" spans="1:7" ht="15.75">
      <c r="A32" s="166">
        <v>20</v>
      </c>
      <c r="B32" s="221">
        <v>4638</v>
      </c>
      <c r="C32" s="160">
        <f t="shared" si="0"/>
        <v>0.032384259259259265</v>
      </c>
      <c r="D32" s="165">
        <v>30</v>
      </c>
      <c r="E32" s="153">
        <f t="shared" si="1"/>
        <v>20</v>
      </c>
      <c r="F32" s="165" t="str">
        <f t="shared" si="2"/>
        <v>OK</v>
      </c>
      <c r="G32" s="165" t="str">
        <f t="shared" si="3"/>
        <v>OK</v>
      </c>
    </row>
    <row r="33" spans="1:7" ht="15.75">
      <c r="A33" s="166">
        <v>28</v>
      </c>
      <c r="B33" s="221">
        <v>4640</v>
      </c>
      <c r="C33" s="160">
        <f t="shared" si="0"/>
        <v>0.03240740740740741</v>
      </c>
      <c r="D33" s="165">
        <v>31</v>
      </c>
      <c r="E33" s="153">
        <f t="shared" si="1"/>
        <v>28</v>
      </c>
      <c r="F33" s="165" t="str">
        <f t="shared" si="2"/>
        <v>OK</v>
      </c>
      <c r="G33" s="165" t="str">
        <f t="shared" si="3"/>
        <v>OK</v>
      </c>
    </row>
    <row r="34" spans="1:7" ht="15.75">
      <c r="A34" s="166">
        <v>67</v>
      </c>
      <c r="B34" s="221">
        <v>4649</v>
      </c>
      <c r="C34" s="160">
        <f t="shared" si="0"/>
        <v>0.03251157407407408</v>
      </c>
      <c r="D34" s="165">
        <v>32</v>
      </c>
      <c r="E34" s="153">
        <f t="shared" si="1"/>
        <v>67</v>
      </c>
      <c r="F34" s="165" t="str">
        <f t="shared" si="2"/>
        <v>OK</v>
      </c>
      <c r="G34" s="165" t="str">
        <f t="shared" si="3"/>
        <v>OK</v>
      </c>
    </row>
    <row r="35" spans="1:7" ht="15.75">
      <c r="A35" s="166">
        <v>39</v>
      </c>
      <c r="B35" s="221">
        <v>4705</v>
      </c>
      <c r="C35" s="160">
        <f t="shared" si="0"/>
        <v>0.03269675925925926</v>
      </c>
      <c r="D35" s="165">
        <v>33</v>
      </c>
      <c r="E35" s="153">
        <f t="shared" si="1"/>
        <v>39</v>
      </c>
      <c r="F35" s="165" t="str">
        <f t="shared" si="2"/>
        <v>OK</v>
      </c>
      <c r="G35" s="165" t="str">
        <f t="shared" si="3"/>
        <v>OK</v>
      </c>
    </row>
    <row r="36" spans="1:7" ht="15.75">
      <c r="A36" s="166">
        <v>32</v>
      </c>
      <c r="B36" s="221">
        <v>4729</v>
      </c>
      <c r="C36" s="160">
        <f t="shared" si="0"/>
        <v>0.03297453703703704</v>
      </c>
      <c r="D36" s="165">
        <v>34</v>
      </c>
      <c r="E36" s="153">
        <f t="shared" si="1"/>
        <v>32</v>
      </c>
      <c r="F36" s="165" t="str">
        <f t="shared" si="2"/>
        <v>OK</v>
      </c>
      <c r="G36" s="165" t="str">
        <f t="shared" si="3"/>
        <v>OK</v>
      </c>
    </row>
    <row r="37" spans="1:7" ht="15.75">
      <c r="A37" s="166">
        <v>88</v>
      </c>
      <c r="B37" s="221">
        <v>4738</v>
      </c>
      <c r="C37" s="160">
        <f t="shared" si="0"/>
        <v>0.03307870370370371</v>
      </c>
      <c r="D37" s="165">
        <v>35</v>
      </c>
      <c r="E37" s="153">
        <f t="shared" si="1"/>
        <v>88</v>
      </c>
      <c r="F37" s="165" t="str">
        <f t="shared" si="2"/>
        <v>OK</v>
      </c>
      <c r="G37" s="165" t="str">
        <f t="shared" si="3"/>
        <v>OK</v>
      </c>
    </row>
    <row r="38" spans="1:7" ht="15.75">
      <c r="A38" s="166">
        <v>82</v>
      </c>
      <c r="B38" s="221">
        <v>4749</v>
      </c>
      <c r="C38" s="160">
        <f t="shared" si="0"/>
        <v>0.033206018518518524</v>
      </c>
      <c r="D38" s="165">
        <v>36</v>
      </c>
      <c r="E38" s="153">
        <f t="shared" si="1"/>
        <v>82</v>
      </c>
      <c r="F38" s="165" t="str">
        <f t="shared" si="2"/>
        <v>OK</v>
      </c>
      <c r="G38" s="165" t="str">
        <f t="shared" si="3"/>
        <v>OK</v>
      </c>
    </row>
    <row r="39" spans="1:7" ht="15.75">
      <c r="A39" s="166">
        <v>17</v>
      </c>
      <c r="B39" s="221">
        <v>4800</v>
      </c>
      <c r="C39" s="160">
        <f t="shared" si="0"/>
        <v>0.03333333333333333</v>
      </c>
      <c r="D39" s="165">
        <v>37</v>
      </c>
      <c r="E39" s="153">
        <f t="shared" si="1"/>
        <v>17</v>
      </c>
      <c r="F39" s="165" t="str">
        <f t="shared" si="2"/>
        <v>OK</v>
      </c>
      <c r="G39" s="165" t="str">
        <f t="shared" si="3"/>
        <v>OK</v>
      </c>
    </row>
    <row r="40" spans="1:7" ht="15.75">
      <c r="A40" s="166">
        <v>60</v>
      </c>
      <c r="B40" s="221">
        <v>4804</v>
      </c>
      <c r="C40" s="160">
        <f t="shared" si="0"/>
        <v>0.03337962962962963</v>
      </c>
      <c r="D40" s="165">
        <v>38</v>
      </c>
      <c r="E40" s="153">
        <f t="shared" si="1"/>
        <v>60</v>
      </c>
      <c r="F40" s="165" t="str">
        <f t="shared" si="2"/>
        <v>OK</v>
      </c>
      <c r="G40" s="165" t="str">
        <f t="shared" si="3"/>
        <v>OK</v>
      </c>
    </row>
    <row r="41" spans="1:7" ht="15.75">
      <c r="A41" s="166">
        <v>9</v>
      </c>
      <c r="B41" s="221">
        <v>4812</v>
      </c>
      <c r="C41" s="160">
        <f t="shared" si="0"/>
        <v>0.03347222222222222</v>
      </c>
      <c r="D41" s="165">
        <v>39</v>
      </c>
      <c r="E41" s="153">
        <f t="shared" si="1"/>
        <v>9</v>
      </c>
      <c r="F41" s="165" t="str">
        <f t="shared" si="2"/>
        <v>OK</v>
      </c>
      <c r="G41" s="165" t="str">
        <f t="shared" si="3"/>
        <v>OK</v>
      </c>
    </row>
    <row r="42" spans="1:7" ht="15.75">
      <c r="A42" s="166">
        <v>97</v>
      </c>
      <c r="B42" s="221">
        <v>4908</v>
      </c>
      <c r="C42" s="160">
        <f t="shared" si="0"/>
        <v>0.03412037037037037</v>
      </c>
      <c r="D42" s="165">
        <v>40</v>
      </c>
      <c r="E42" s="153">
        <f t="shared" si="1"/>
        <v>97</v>
      </c>
      <c r="F42" s="165" t="str">
        <f t="shared" si="2"/>
        <v>OK</v>
      </c>
      <c r="G42" s="165" t="str">
        <f t="shared" si="3"/>
        <v>OK</v>
      </c>
    </row>
    <row r="43" spans="1:7" ht="15.75">
      <c r="A43" s="166">
        <v>76</v>
      </c>
      <c r="B43" s="221">
        <v>4914</v>
      </c>
      <c r="C43" s="160">
        <f t="shared" si="0"/>
        <v>0.03418981481481481</v>
      </c>
      <c r="D43" s="165">
        <v>41</v>
      </c>
      <c r="E43" s="153">
        <f t="shared" si="1"/>
        <v>76</v>
      </c>
      <c r="F43" s="165" t="str">
        <f t="shared" si="2"/>
        <v>OK</v>
      </c>
      <c r="G43" s="165" t="str">
        <f t="shared" si="3"/>
        <v>OK</v>
      </c>
    </row>
    <row r="44" spans="1:7" ht="15.75">
      <c r="A44" s="166">
        <v>84</v>
      </c>
      <c r="B44" s="221">
        <v>4917</v>
      </c>
      <c r="C44" s="160">
        <f t="shared" si="0"/>
        <v>0.03422453703703703</v>
      </c>
      <c r="D44" s="165">
        <v>42</v>
      </c>
      <c r="E44" s="153">
        <f t="shared" si="1"/>
        <v>84</v>
      </c>
      <c r="F44" s="165" t="str">
        <f t="shared" si="2"/>
        <v>OK</v>
      </c>
      <c r="G44" s="165" t="str">
        <f t="shared" si="3"/>
        <v>OK</v>
      </c>
    </row>
    <row r="45" spans="1:7" ht="15.75">
      <c r="A45" s="166">
        <v>46</v>
      </c>
      <c r="B45" s="221">
        <v>4920</v>
      </c>
      <c r="C45" s="160">
        <f t="shared" si="0"/>
        <v>0.03425925925925925</v>
      </c>
      <c r="D45" s="165">
        <v>43</v>
      </c>
      <c r="E45" s="153">
        <f t="shared" si="1"/>
        <v>46</v>
      </c>
      <c r="F45" s="165" t="str">
        <f t="shared" si="2"/>
        <v>OK</v>
      </c>
      <c r="G45" s="165" t="str">
        <f t="shared" si="3"/>
        <v>OK</v>
      </c>
    </row>
    <row r="46" spans="1:7" ht="15.75">
      <c r="A46" s="166">
        <v>35</v>
      </c>
      <c r="B46" s="221">
        <v>4922</v>
      </c>
      <c r="C46" s="160">
        <f t="shared" si="0"/>
        <v>0.03428240740740741</v>
      </c>
      <c r="D46" s="165">
        <v>44</v>
      </c>
      <c r="E46" s="153">
        <f t="shared" si="1"/>
        <v>35</v>
      </c>
      <c r="F46" s="165" t="str">
        <f t="shared" si="2"/>
        <v>OK</v>
      </c>
      <c r="G46" s="165" t="str">
        <f t="shared" si="3"/>
        <v>OK</v>
      </c>
    </row>
    <row r="47" spans="1:7" ht="15.75">
      <c r="A47" s="166">
        <v>74</v>
      </c>
      <c r="B47" s="221">
        <v>4958</v>
      </c>
      <c r="C47" s="160">
        <f t="shared" si="0"/>
        <v>0.03469907407407407</v>
      </c>
      <c r="D47" s="165">
        <v>45</v>
      </c>
      <c r="E47" s="153">
        <f t="shared" si="1"/>
        <v>74</v>
      </c>
      <c r="F47" s="165" t="str">
        <f t="shared" si="2"/>
        <v>OK</v>
      </c>
      <c r="G47" s="165" t="str">
        <f t="shared" si="3"/>
        <v>OK</v>
      </c>
    </row>
    <row r="48" spans="1:7" ht="15.75">
      <c r="A48" s="166">
        <v>83</v>
      </c>
      <c r="B48" s="221">
        <v>5001</v>
      </c>
      <c r="C48" s="160">
        <f t="shared" si="0"/>
        <v>0.0347337962962963</v>
      </c>
      <c r="D48" s="165">
        <v>46</v>
      </c>
      <c r="E48" s="153">
        <f t="shared" si="1"/>
        <v>83</v>
      </c>
      <c r="F48" s="165" t="str">
        <f t="shared" si="2"/>
        <v>OK</v>
      </c>
      <c r="G48" s="165" t="str">
        <f t="shared" si="3"/>
        <v>OK</v>
      </c>
    </row>
    <row r="49" spans="1:7" ht="15.75">
      <c r="A49" s="166">
        <v>66</v>
      </c>
      <c r="B49" s="221">
        <v>5003</v>
      </c>
      <c r="C49" s="160">
        <f t="shared" si="0"/>
        <v>0.034756944444444444</v>
      </c>
      <c r="D49" s="165">
        <v>47</v>
      </c>
      <c r="E49" s="153">
        <f t="shared" si="1"/>
        <v>66</v>
      </c>
      <c r="F49" s="165" t="str">
        <f t="shared" si="2"/>
        <v>OK</v>
      </c>
      <c r="G49" s="165" t="str">
        <f t="shared" si="3"/>
        <v>OK</v>
      </c>
    </row>
    <row r="50" spans="1:7" ht="15.75">
      <c r="A50" s="166">
        <v>24</v>
      </c>
      <c r="B50" s="221">
        <v>5005</v>
      </c>
      <c r="C50" s="160">
        <f t="shared" si="0"/>
        <v>0.03478009259259259</v>
      </c>
      <c r="D50" s="165">
        <v>48</v>
      </c>
      <c r="E50" s="153">
        <f t="shared" si="1"/>
        <v>24</v>
      </c>
      <c r="F50" s="165" t="str">
        <f t="shared" si="2"/>
        <v>OK</v>
      </c>
      <c r="G50" s="165" t="str">
        <f t="shared" si="3"/>
        <v>OK</v>
      </c>
    </row>
    <row r="51" spans="1:7" ht="15.75">
      <c r="A51" s="166">
        <v>63</v>
      </c>
      <c r="B51" s="221">
        <v>5011</v>
      </c>
      <c r="C51" s="160">
        <f t="shared" si="0"/>
        <v>0.03484953703703704</v>
      </c>
      <c r="D51" s="165">
        <v>49</v>
      </c>
      <c r="E51" s="153">
        <f t="shared" si="1"/>
        <v>63</v>
      </c>
      <c r="F51" s="165" t="str">
        <f t="shared" si="2"/>
        <v>OK</v>
      </c>
      <c r="G51" s="165" t="str">
        <f t="shared" si="3"/>
        <v>OK</v>
      </c>
    </row>
    <row r="52" spans="1:7" ht="15.75">
      <c r="A52" s="166">
        <v>56</v>
      </c>
      <c r="B52" s="221">
        <v>5033</v>
      </c>
      <c r="C52" s="160">
        <f t="shared" si="0"/>
        <v>0.035104166666666665</v>
      </c>
      <c r="D52" s="165">
        <v>50</v>
      </c>
      <c r="E52" s="153">
        <f t="shared" si="1"/>
        <v>56</v>
      </c>
      <c r="F52" s="165" t="str">
        <f t="shared" si="2"/>
        <v>OK</v>
      </c>
      <c r="G52" s="165" t="str">
        <f t="shared" si="3"/>
        <v>OK</v>
      </c>
    </row>
    <row r="53" spans="1:7" ht="15.75">
      <c r="A53" s="166">
        <v>79</v>
      </c>
      <c r="B53" s="221">
        <v>5048</v>
      </c>
      <c r="C53" s="160">
        <f t="shared" si="0"/>
        <v>0.035277777777777776</v>
      </c>
      <c r="D53" s="165">
        <v>51</v>
      </c>
      <c r="E53" s="153">
        <f t="shared" si="1"/>
        <v>79</v>
      </c>
      <c r="F53" s="165" t="str">
        <f t="shared" si="2"/>
        <v>OK</v>
      </c>
      <c r="G53" s="165" t="str">
        <f t="shared" si="3"/>
        <v>OK</v>
      </c>
    </row>
    <row r="54" spans="1:7" ht="15.75">
      <c r="A54" s="166">
        <v>34</v>
      </c>
      <c r="B54" s="221">
        <v>5125</v>
      </c>
      <c r="C54" s="160">
        <f t="shared" si="0"/>
        <v>0.03570601851851852</v>
      </c>
      <c r="D54" s="165">
        <v>52</v>
      </c>
      <c r="E54" s="153">
        <f t="shared" si="1"/>
        <v>34</v>
      </c>
      <c r="F54" s="165" t="str">
        <f t="shared" si="2"/>
        <v>OK</v>
      </c>
      <c r="G54" s="165" t="str">
        <f t="shared" si="3"/>
        <v>OK</v>
      </c>
    </row>
    <row r="55" spans="1:7" ht="15.75">
      <c r="A55" s="166">
        <v>81</v>
      </c>
      <c r="B55" s="221">
        <v>5149</v>
      </c>
      <c r="C55" s="160">
        <f t="shared" si="0"/>
        <v>0.0359837962962963</v>
      </c>
      <c r="D55" s="165">
        <v>53</v>
      </c>
      <c r="E55" s="153">
        <f t="shared" si="1"/>
        <v>81</v>
      </c>
      <c r="F55" s="165" t="str">
        <f t="shared" si="2"/>
        <v>OK</v>
      </c>
      <c r="G55" s="165" t="str">
        <f t="shared" si="3"/>
        <v>OK</v>
      </c>
    </row>
    <row r="56" spans="1:7" ht="15.75">
      <c r="A56" s="166">
        <v>85</v>
      </c>
      <c r="B56" s="221">
        <v>5157</v>
      </c>
      <c r="C56" s="160">
        <f t="shared" si="0"/>
        <v>0.03607638888888889</v>
      </c>
      <c r="D56" s="165">
        <v>54</v>
      </c>
      <c r="E56" s="153">
        <f t="shared" si="1"/>
        <v>85</v>
      </c>
      <c r="F56" s="165" t="str">
        <f t="shared" si="2"/>
        <v>OK</v>
      </c>
      <c r="G56" s="165" t="str">
        <f t="shared" si="3"/>
        <v>OK</v>
      </c>
    </row>
    <row r="57" spans="1:7" ht="15.75">
      <c r="A57" s="166">
        <v>47</v>
      </c>
      <c r="B57" s="221">
        <v>5220</v>
      </c>
      <c r="C57" s="160">
        <f t="shared" si="0"/>
        <v>0.036342592592592586</v>
      </c>
      <c r="D57" s="165">
        <v>55</v>
      </c>
      <c r="E57" s="153">
        <f t="shared" si="1"/>
        <v>47</v>
      </c>
      <c r="F57" s="165" t="str">
        <f t="shared" si="2"/>
        <v>OK</v>
      </c>
      <c r="G57" s="165" t="str">
        <f t="shared" si="3"/>
        <v>OK</v>
      </c>
    </row>
    <row r="58" spans="1:7" ht="15.75">
      <c r="A58" s="166">
        <v>1</v>
      </c>
      <c r="B58" s="221">
        <v>5230</v>
      </c>
      <c r="C58" s="160">
        <f t="shared" si="0"/>
        <v>0.03645833333333333</v>
      </c>
      <c r="D58" s="165">
        <v>56</v>
      </c>
      <c r="E58" s="153">
        <f t="shared" si="1"/>
        <v>1</v>
      </c>
      <c r="F58" s="165" t="str">
        <f t="shared" si="2"/>
        <v>OK</v>
      </c>
      <c r="G58" s="165" t="str">
        <f t="shared" si="3"/>
        <v>OK</v>
      </c>
    </row>
    <row r="59" spans="1:7" ht="15.75">
      <c r="A59" s="166">
        <v>2</v>
      </c>
      <c r="B59" s="221">
        <v>5236</v>
      </c>
      <c r="C59" s="160">
        <f t="shared" si="0"/>
        <v>0.03652777777777778</v>
      </c>
      <c r="D59" s="165">
        <v>57</v>
      </c>
      <c r="E59" s="153">
        <f t="shared" si="1"/>
        <v>2</v>
      </c>
      <c r="F59" s="165" t="str">
        <f t="shared" si="2"/>
        <v>OK</v>
      </c>
      <c r="G59" s="165" t="str">
        <f t="shared" si="3"/>
        <v>OK</v>
      </c>
    </row>
    <row r="60" spans="1:7" ht="15.75">
      <c r="A60" s="166">
        <v>48</v>
      </c>
      <c r="B60" s="221">
        <v>5257</v>
      </c>
      <c r="C60" s="160">
        <f t="shared" si="0"/>
        <v>0.03677083333333333</v>
      </c>
      <c r="D60" s="165">
        <v>58</v>
      </c>
      <c r="E60" s="153">
        <f t="shared" si="1"/>
        <v>48</v>
      </c>
      <c r="F60" s="165" t="str">
        <f t="shared" si="2"/>
        <v>OK</v>
      </c>
      <c r="G60" s="165" t="str">
        <f t="shared" si="3"/>
        <v>OK</v>
      </c>
    </row>
    <row r="61" spans="1:7" ht="15.75">
      <c r="A61" s="166">
        <v>101</v>
      </c>
      <c r="B61" s="221">
        <v>5307</v>
      </c>
      <c r="C61" s="160">
        <f t="shared" si="0"/>
        <v>0.03688657407407408</v>
      </c>
      <c r="D61" s="165">
        <v>59</v>
      </c>
      <c r="E61" s="153">
        <f t="shared" si="1"/>
        <v>101</v>
      </c>
      <c r="F61" s="165" t="str">
        <f t="shared" si="2"/>
        <v>OK</v>
      </c>
      <c r="G61" s="165" t="str">
        <f t="shared" si="3"/>
        <v>OK</v>
      </c>
    </row>
    <row r="62" spans="1:7" ht="15.75">
      <c r="A62" s="166">
        <v>54</v>
      </c>
      <c r="B62" s="221">
        <v>5316</v>
      </c>
      <c r="C62" s="160">
        <f t="shared" si="0"/>
        <v>0.03699074074074074</v>
      </c>
      <c r="D62" s="165">
        <v>60</v>
      </c>
      <c r="E62" s="153">
        <f t="shared" si="1"/>
        <v>54</v>
      </c>
      <c r="F62" s="165" t="str">
        <f t="shared" si="2"/>
        <v>OK</v>
      </c>
      <c r="G62" s="165" t="str">
        <f t="shared" si="3"/>
        <v>OK</v>
      </c>
    </row>
    <row r="63" spans="1:7" ht="15.75">
      <c r="A63" s="166">
        <v>55</v>
      </c>
      <c r="B63" s="221">
        <v>5316.1</v>
      </c>
      <c r="C63" s="160">
        <f t="shared" si="0"/>
        <v>0.036991898148148156</v>
      </c>
      <c r="D63" s="165">
        <v>61</v>
      </c>
      <c r="E63" s="153">
        <f t="shared" si="1"/>
        <v>55</v>
      </c>
      <c r="F63" s="165" t="str">
        <f t="shared" si="2"/>
        <v>OK</v>
      </c>
      <c r="G63" s="165" t="str">
        <f t="shared" si="3"/>
        <v>OK</v>
      </c>
    </row>
    <row r="64" spans="1:7" ht="15.75">
      <c r="A64" s="166">
        <v>36</v>
      </c>
      <c r="B64" s="221">
        <v>5407</v>
      </c>
      <c r="C64" s="160">
        <f t="shared" si="0"/>
        <v>0.03758101851851852</v>
      </c>
      <c r="D64" s="165">
        <v>62</v>
      </c>
      <c r="E64" s="153">
        <f t="shared" si="1"/>
        <v>36</v>
      </c>
      <c r="F64" s="165" t="str">
        <f t="shared" si="2"/>
        <v>OK</v>
      </c>
      <c r="G64" s="165" t="str">
        <f t="shared" si="3"/>
        <v>OK</v>
      </c>
    </row>
    <row r="65" spans="1:7" ht="15.75">
      <c r="A65" s="166">
        <v>38</v>
      </c>
      <c r="B65" s="221">
        <v>5428</v>
      </c>
      <c r="C65" s="160">
        <f t="shared" si="0"/>
        <v>0.03782407407407407</v>
      </c>
      <c r="D65" s="165">
        <v>63</v>
      </c>
      <c r="E65" s="153">
        <f t="shared" si="1"/>
        <v>38</v>
      </c>
      <c r="F65" s="165" t="str">
        <f t="shared" si="2"/>
        <v>OK</v>
      </c>
      <c r="G65" s="165" t="str">
        <f t="shared" si="3"/>
        <v>OK</v>
      </c>
    </row>
    <row r="66" spans="1:7" ht="15.75">
      <c r="A66" s="166">
        <v>31</v>
      </c>
      <c r="B66" s="221">
        <v>5440</v>
      </c>
      <c r="C66" s="160">
        <f t="shared" si="0"/>
        <v>0.03796296296296296</v>
      </c>
      <c r="D66" s="165">
        <v>64</v>
      </c>
      <c r="E66" s="153">
        <f t="shared" si="1"/>
        <v>31</v>
      </c>
      <c r="F66" s="165" t="str">
        <f t="shared" si="2"/>
        <v>OK</v>
      </c>
      <c r="G66" s="165" t="str">
        <f t="shared" si="3"/>
        <v>OK</v>
      </c>
    </row>
    <row r="67" spans="1:7" ht="15.75">
      <c r="A67" s="166">
        <v>65</v>
      </c>
      <c r="B67" s="221">
        <v>5459</v>
      </c>
      <c r="C67" s="160">
        <f aca="true" t="shared" si="4" ref="C67:C130">IF(B67="","",(INT(B67/10000)*1/24+INT((B67-INT(B67/10000)*10000)/100)*1/24/60+(B67-INT(B67/10000)*10000-INT((B67-INT(B67/10000)*10000)/100)*100)*1/24/60/60))</f>
        <v>0.03818287037037037</v>
      </c>
      <c r="D67" s="165">
        <v>65</v>
      </c>
      <c r="E67" s="153">
        <f aca="true" t="shared" si="5" ref="E67:E130">SUMIF(A$3:A$498,A67,A$3:A$498)</f>
        <v>65</v>
      </c>
      <c r="F67" s="165" t="str">
        <f aca="true" t="shared" si="6" ref="F67:F130">IF(E67=A67,"OK","CHYBA")</f>
        <v>OK</v>
      </c>
      <c r="G67" s="165" t="str">
        <f aca="true" t="shared" si="7" ref="G67:G130">IF(C67&gt;C66,"OK","CHYBA")</f>
        <v>OK</v>
      </c>
    </row>
    <row r="68" spans="1:7" ht="15.75">
      <c r="A68" s="166">
        <v>45</v>
      </c>
      <c r="B68" s="221">
        <v>5507</v>
      </c>
      <c r="C68" s="160">
        <f t="shared" si="4"/>
        <v>0.03827546296296296</v>
      </c>
      <c r="D68" s="165">
        <v>66</v>
      </c>
      <c r="E68" s="153">
        <f t="shared" si="5"/>
        <v>45</v>
      </c>
      <c r="F68" s="165" t="str">
        <f t="shared" si="6"/>
        <v>OK</v>
      </c>
      <c r="G68" s="165" t="str">
        <f t="shared" si="7"/>
        <v>OK</v>
      </c>
    </row>
    <row r="69" spans="1:7" ht="15.75">
      <c r="A69" s="166">
        <v>40</v>
      </c>
      <c r="B69" s="221">
        <v>5536</v>
      </c>
      <c r="C69" s="160">
        <f t="shared" si="4"/>
        <v>0.03861111111111111</v>
      </c>
      <c r="D69" s="165">
        <v>67</v>
      </c>
      <c r="E69" s="153">
        <f t="shared" si="5"/>
        <v>40</v>
      </c>
      <c r="F69" s="165" t="str">
        <f t="shared" si="6"/>
        <v>OK</v>
      </c>
      <c r="G69" s="165" t="str">
        <f t="shared" si="7"/>
        <v>OK</v>
      </c>
    </row>
    <row r="70" spans="1:7" ht="15.75">
      <c r="A70" s="166">
        <v>92</v>
      </c>
      <c r="B70" s="221">
        <v>5557</v>
      </c>
      <c r="C70" s="160">
        <f t="shared" si="4"/>
        <v>0.03885416666666666</v>
      </c>
      <c r="D70" s="165">
        <v>68</v>
      </c>
      <c r="E70" s="153">
        <f t="shared" si="5"/>
        <v>92</v>
      </c>
      <c r="F70" s="165" t="str">
        <f t="shared" si="6"/>
        <v>OK</v>
      </c>
      <c r="G70" s="165" t="str">
        <f t="shared" si="7"/>
        <v>OK</v>
      </c>
    </row>
    <row r="71" spans="1:7" ht="15.75">
      <c r="A71" s="166">
        <v>91</v>
      </c>
      <c r="B71" s="221">
        <v>5604</v>
      </c>
      <c r="C71" s="160">
        <f t="shared" si="4"/>
        <v>0.038935185185185184</v>
      </c>
      <c r="D71" s="165">
        <v>69</v>
      </c>
      <c r="E71" s="153">
        <f t="shared" si="5"/>
        <v>91</v>
      </c>
      <c r="F71" s="165" t="str">
        <f t="shared" si="6"/>
        <v>OK</v>
      </c>
      <c r="G71" s="165" t="str">
        <f t="shared" si="7"/>
        <v>OK</v>
      </c>
    </row>
    <row r="72" spans="1:7" ht="15.75">
      <c r="A72" s="166">
        <v>61</v>
      </c>
      <c r="B72" s="221">
        <v>5605</v>
      </c>
      <c r="C72" s="160">
        <f t="shared" si="4"/>
        <v>0.03894675925925926</v>
      </c>
      <c r="D72" s="165">
        <v>70</v>
      </c>
      <c r="E72" s="153">
        <f t="shared" si="5"/>
        <v>61</v>
      </c>
      <c r="F72" s="165" t="str">
        <f t="shared" si="6"/>
        <v>OK</v>
      </c>
      <c r="G72" s="165" t="str">
        <f t="shared" si="7"/>
        <v>OK</v>
      </c>
    </row>
    <row r="73" spans="1:7" ht="15.75">
      <c r="A73" s="166">
        <v>69</v>
      </c>
      <c r="B73" s="221" t="s">
        <v>438</v>
      </c>
      <c r="C73" s="160" t="e">
        <f t="shared" si="4"/>
        <v>#VALUE!</v>
      </c>
      <c r="D73" s="165">
        <v>71</v>
      </c>
      <c r="E73" s="153">
        <f t="shared" si="5"/>
        <v>69</v>
      </c>
      <c r="F73" s="165" t="str">
        <f t="shared" si="6"/>
        <v>OK</v>
      </c>
      <c r="G73" s="165" t="e">
        <f t="shared" si="7"/>
        <v>#VALUE!</v>
      </c>
    </row>
    <row r="74" spans="1:7" ht="15.75">
      <c r="A74" s="166">
        <v>12</v>
      </c>
      <c r="B74" s="221">
        <v>5725</v>
      </c>
      <c r="C74" s="160">
        <f t="shared" si="4"/>
        <v>0.039872685185185185</v>
      </c>
      <c r="D74" s="165">
        <v>72</v>
      </c>
      <c r="E74" s="153">
        <f t="shared" si="5"/>
        <v>12</v>
      </c>
      <c r="F74" s="165" t="str">
        <f t="shared" si="6"/>
        <v>OK</v>
      </c>
      <c r="G74" s="165" t="e">
        <f t="shared" si="7"/>
        <v>#VALUE!</v>
      </c>
    </row>
    <row r="75" spans="1:7" ht="15.75">
      <c r="A75" s="166">
        <v>64</v>
      </c>
      <c r="B75" s="221">
        <v>5738</v>
      </c>
      <c r="C75" s="160">
        <f t="shared" si="4"/>
        <v>0.04002314814814815</v>
      </c>
      <c r="D75" s="165">
        <v>73</v>
      </c>
      <c r="E75" s="153">
        <f t="shared" si="5"/>
        <v>64</v>
      </c>
      <c r="F75" s="165" t="str">
        <f t="shared" si="6"/>
        <v>OK</v>
      </c>
      <c r="G75" s="165" t="str">
        <f t="shared" si="7"/>
        <v>OK</v>
      </c>
    </row>
    <row r="76" spans="1:7" ht="15.75">
      <c r="A76" s="166">
        <v>13</v>
      </c>
      <c r="B76" s="221">
        <v>5808</v>
      </c>
      <c r="C76" s="160">
        <f t="shared" si="4"/>
        <v>0.04037037037037037</v>
      </c>
      <c r="D76" s="165">
        <v>74</v>
      </c>
      <c r="E76" s="153">
        <f t="shared" si="5"/>
        <v>13</v>
      </c>
      <c r="F76" s="165" t="str">
        <f t="shared" si="6"/>
        <v>OK</v>
      </c>
      <c r="G76" s="165" t="str">
        <f t="shared" si="7"/>
        <v>OK</v>
      </c>
    </row>
    <row r="77" spans="1:7" ht="15.75">
      <c r="A77" s="166">
        <v>77</v>
      </c>
      <c r="B77" s="221">
        <v>5818</v>
      </c>
      <c r="C77" s="160">
        <f t="shared" si="4"/>
        <v>0.040486111111111105</v>
      </c>
      <c r="D77" s="165">
        <v>75</v>
      </c>
      <c r="E77" s="153">
        <f t="shared" si="5"/>
        <v>77</v>
      </c>
      <c r="F77" s="165" t="str">
        <f t="shared" si="6"/>
        <v>OK</v>
      </c>
      <c r="G77" s="165" t="str">
        <f t="shared" si="7"/>
        <v>OK</v>
      </c>
    </row>
    <row r="78" spans="1:7" ht="15.75">
      <c r="A78" s="166">
        <v>43</v>
      </c>
      <c r="B78" s="221">
        <v>5938</v>
      </c>
      <c r="C78" s="160">
        <f t="shared" si="4"/>
        <v>0.04141203703703704</v>
      </c>
      <c r="D78" s="165">
        <v>76</v>
      </c>
      <c r="E78" s="153">
        <f t="shared" si="5"/>
        <v>43</v>
      </c>
      <c r="F78" s="165" t="str">
        <f t="shared" si="6"/>
        <v>OK</v>
      </c>
      <c r="G78" s="165" t="str">
        <f t="shared" si="7"/>
        <v>OK</v>
      </c>
    </row>
    <row r="79" spans="1:7" ht="15.75">
      <c r="A79" s="166">
        <v>94</v>
      </c>
      <c r="B79" s="221">
        <v>10023</v>
      </c>
      <c r="C79" s="160">
        <f t="shared" si="4"/>
        <v>0.04193287037037037</v>
      </c>
      <c r="D79" s="165">
        <v>77</v>
      </c>
      <c r="E79" s="153">
        <f t="shared" si="5"/>
        <v>94</v>
      </c>
      <c r="F79" s="165" t="str">
        <f t="shared" si="6"/>
        <v>OK</v>
      </c>
      <c r="G79" s="165" t="str">
        <f t="shared" si="7"/>
        <v>OK</v>
      </c>
    </row>
    <row r="80" spans="1:7" ht="15.75">
      <c r="A80" s="166">
        <v>80</v>
      </c>
      <c r="B80" s="221">
        <v>10041</v>
      </c>
      <c r="C80" s="160">
        <f t="shared" si="4"/>
        <v>0.0421412037037037</v>
      </c>
      <c r="D80" s="165">
        <v>78</v>
      </c>
      <c r="E80" s="153">
        <f t="shared" si="5"/>
        <v>80</v>
      </c>
      <c r="F80" s="165" t="str">
        <f t="shared" si="6"/>
        <v>OK</v>
      </c>
      <c r="G80" s="165" t="str">
        <f t="shared" si="7"/>
        <v>OK</v>
      </c>
    </row>
    <row r="81" spans="1:7" ht="15.75">
      <c r="A81" s="166">
        <v>10</v>
      </c>
      <c r="B81" s="221">
        <v>10100</v>
      </c>
      <c r="C81" s="160">
        <f t="shared" si="4"/>
        <v>0.042361111111111106</v>
      </c>
      <c r="D81" s="165">
        <v>79</v>
      </c>
      <c r="E81" s="153">
        <f t="shared" si="5"/>
        <v>10</v>
      </c>
      <c r="F81" s="165" t="str">
        <f t="shared" si="6"/>
        <v>OK</v>
      </c>
      <c r="G81" s="165" t="str">
        <f t="shared" si="7"/>
        <v>OK</v>
      </c>
    </row>
    <row r="82" spans="1:7" ht="15.75">
      <c r="A82" s="166">
        <v>52</v>
      </c>
      <c r="B82" s="221">
        <v>10204</v>
      </c>
      <c r="C82" s="160">
        <f t="shared" si="4"/>
        <v>0.04310185185185185</v>
      </c>
      <c r="D82" s="165">
        <v>80</v>
      </c>
      <c r="E82" s="153">
        <f t="shared" si="5"/>
        <v>52</v>
      </c>
      <c r="F82" s="165" t="str">
        <f t="shared" si="6"/>
        <v>OK</v>
      </c>
      <c r="G82" s="165" t="str">
        <f t="shared" si="7"/>
        <v>OK</v>
      </c>
    </row>
    <row r="83" spans="1:7" ht="15.75">
      <c r="A83" s="166">
        <v>25</v>
      </c>
      <c r="B83" s="221">
        <v>10207</v>
      </c>
      <c r="C83" s="160">
        <f t="shared" si="4"/>
        <v>0.04313657407407408</v>
      </c>
      <c r="D83" s="165">
        <v>81</v>
      </c>
      <c r="E83" s="153">
        <f t="shared" si="5"/>
        <v>25</v>
      </c>
      <c r="F83" s="165" t="str">
        <f t="shared" si="6"/>
        <v>OK</v>
      </c>
      <c r="G83" s="165" t="str">
        <f t="shared" si="7"/>
        <v>OK</v>
      </c>
    </row>
    <row r="84" spans="1:7" ht="15.75">
      <c r="A84" s="166">
        <v>16</v>
      </c>
      <c r="B84" s="221">
        <v>10303</v>
      </c>
      <c r="C84" s="160">
        <f t="shared" si="4"/>
        <v>0.04378472222222222</v>
      </c>
      <c r="D84" s="165">
        <v>82</v>
      </c>
      <c r="E84" s="153">
        <f t="shared" si="5"/>
        <v>16</v>
      </c>
      <c r="F84" s="165" t="str">
        <f t="shared" si="6"/>
        <v>OK</v>
      </c>
      <c r="G84" s="165" t="str">
        <f t="shared" si="7"/>
        <v>OK</v>
      </c>
    </row>
    <row r="85" spans="1:7" ht="15.75">
      <c r="A85" s="166">
        <v>41</v>
      </c>
      <c r="B85" s="221">
        <v>10306</v>
      </c>
      <c r="C85" s="160">
        <f t="shared" si="4"/>
        <v>0.04381944444444444</v>
      </c>
      <c r="D85" s="165">
        <v>83</v>
      </c>
      <c r="E85" s="153">
        <f t="shared" si="5"/>
        <v>41</v>
      </c>
      <c r="F85" s="165" t="str">
        <f t="shared" si="6"/>
        <v>OK</v>
      </c>
      <c r="G85" s="165" t="str">
        <f t="shared" si="7"/>
        <v>OK</v>
      </c>
    </row>
    <row r="86" spans="1:7" ht="15.75">
      <c r="A86" s="166">
        <v>6</v>
      </c>
      <c r="B86" s="221">
        <v>10556</v>
      </c>
      <c r="C86" s="160">
        <f t="shared" si="4"/>
        <v>0.045787037037037036</v>
      </c>
      <c r="D86" s="165">
        <v>84</v>
      </c>
      <c r="E86" s="153">
        <f t="shared" si="5"/>
        <v>6</v>
      </c>
      <c r="F86" s="165" t="str">
        <f t="shared" si="6"/>
        <v>OK</v>
      </c>
      <c r="G86" s="165" t="str">
        <f t="shared" si="7"/>
        <v>OK</v>
      </c>
    </row>
    <row r="87" spans="1:7" ht="15.75">
      <c r="A87" s="166">
        <v>18</v>
      </c>
      <c r="B87" s="221">
        <v>10608</v>
      </c>
      <c r="C87" s="160">
        <f t="shared" si="4"/>
        <v>0.045925925925925926</v>
      </c>
      <c r="D87" s="165">
        <v>85</v>
      </c>
      <c r="E87" s="153">
        <f t="shared" si="5"/>
        <v>18</v>
      </c>
      <c r="F87" s="165" t="str">
        <f t="shared" si="6"/>
        <v>OK</v>
      </c>
      <c r="G87" s="165" t="str">
        <f t="shared" si="7"/>
        <v>OK</v>
      </c>
    </row>
    <row r="88" spans="1:7" ht="15.75">
      <c r="A88" s="166">
        <v>95</v>
      </c>
      <c r="B88" s="221">
        <v>10939</v>
      </c>
      <c r="C88" s="160">
        <f t="shared" si="4"/>
        <v>0.04836805555555555</v>
      </c>
      <c r="D88" s="165">
        <v>86</v>
      </c>
      <c r="E88" s="153">
        <f t="shared" si="5"/>
        <v>95</v>
      </c>
      <c r="F88" s="165" t="str">
        <f t="shared" si="6"/>
        <v>OK</v>
      </c>
      <c r="G88" s="165" t="str">
        <f t="shared" si="7"/>
        <v>OK</v>
      </c>
    </row>
    <row r="89" spans="1:7" ht="15.75">
      <c r="A89" s="166">
        <v>27</v>
      </c>
      <c r="B89" s="221">
        <v>11758</v>
      </c>
      <c r="C89" s="160">
        <f t="shared" si="4"/>
        <v>0.054143518518518514</v>
      </c>
      <c r="D89" s="165">
        <v>87</v>
      </c>
      <c r="E89" s="153">
        <f t="shared" si="5"/>
        <v>27</v>
      </c>
      <c r="F89" s="165" t="str">
        <f t="shared" si="6"/>
        <v>OK</v>
      </c>
      <c r="G89" s="165" t="str">
        <f t="shared" si="7"/>
        <v>OK</v>
      </c>
    </row>
    <row r="90" spans="1:7" ht="15.75">
      <c r="A90" s="166">
        <v>70</v>
      </c>
      <c r="B90" s="221">
        <v>12440</v>
      </c>
      <c r="C90" s="160">
        <f t="shared" si="4"/>
        <v>0.0587962962962963</v>
      </c>
      <c r="D90" s="165">
        <v>88</v>
      </c>
      <c r="E90" s="153">
        <f t="shared" si="5"/>
        <v>70</v>
      </c>
      <c r="F90" s="165" t="str">
        <f t="shared" si="6"/>
        <v>OK</v>
      </c>
      <c r="G90" s="165" t="str">
        <f t="shared" si="7"/>
        <v>OK</v>
      </c>
    </row>
    <row r="91" spans="1:7" ht="15.75">
      <c r="A91" s="166"/>
      <c r="B91" s="221"/>
      <c r="C91" s="160">
        <f t="shared" si="4"/>
      </c>
      <c r="D91" s="165">
        <v>89</v>
      </c>
      <c r="E91" s="153">
        <f t="shared" si="5"/>
        <v>0</v>
      </c>
      <c r="F91" s="165" t="str">
        <f t="shared" si="6"/>
        <v>OK</v>
      </c>
      <c r="G91" s="165" t="str">
        <f t="shared" si="7"/>
        <v>OK</v>
      </c>
    </row>
    <row r="92" spans="1:7" ht="15.75">
      <c r="A92" s="166"/>
      <c r="B92" s="221"/>
      <c r="C92" s="160">
        <f t="shared" si="4"/>
      </c>
      <c r="D92" s="165">
        <v>90</v>
      </c>
      <c r="E92" s="153">
        <f t="shared" si="5"/>
        <v>0</v>
      </c>
      <c r="F92" s="165" t="str">
        <f t="shared" si="6"/>
        <v>OK</v>
      </c>
      <c r="G92" s="165" t="str">
        <f t="shared" si="7"/>
        <v>CHYBA</v>
      </c>
    </row>
    <row r="93" spans="1:7" ht="15.75">
      <c r="A93" s="166"/>
      <c r="B93" s="221"/>
      <c r="C93" s="160">
        <f t="shared" si="4"/>
      </c>
      <c r="D93" s="165">
        <v>91</v>
      </c>
      <c r="E93" s="153">
        <f t="shared" si="5"/>
        <v>0</v>
      </c>
      <c r="F93" s="165" t="str">
        <f t="shared" si="6"/>
        <v>OK</v>
      </c>
      <c r="G93" s="165" t="str">
        <f t="shared" si="7"/>
        <v>CHYBA</v>
      </c>
    </row>
    <row r="94" spans="1:7" ht="15.75">
      <c r="A94" s="166"/>
      <c r="B94" s="221"/>
      <c r="C94" s="160">
        <f t="shared" si="4"/>
      </c>
      <c r="D94" s="165">
        <v>92</v>
      </c>
      <c r="E94" s="153">
        <f t="shared" si="5"/>
        <v>0</v>
      </c>
      <c r="F94" s="165" t="str">
        <f t="shared" si="6"/>
        <v>OK</v>
      </c>
      <c r="G94" s="165" t="str">
        <f t="shared" si="7"/>
        <v>CHYBA</v>
      </c>
    </row>
    <row r="95" spans="1:7" ht="15.75">
      <c r="A95" s="166"/>
      <c r="B95" s="221"/>
      <c r="C95" s="160">
        <f t="shared" si="4"/>
      </c>
      <c r="D95" s="165">
        <v>93</v>
      </c>
      <c r="E95" s="153">
        <f t="shared" si="5"/>
        <v>0</v>
      </c>
      <c r="F95" s="165" t="str">
        <f t="shared" si="6"/>
        <v>OK</v>
      </c>
      <c r="G95" s="165" t="str">
        <f t="shared" si="7"/>
        <v>CHYBA</v>
      </c>
    </row>
    <row r="96" spans="1:7" ht="15.75">
      <c r="A96" s="166"/>
      <c r="B96" s="221"/>
      <c r="C96" s="160">
        <f t="shared" si="4"/>
      </c>
      <c r="D96" s="165">
        <v>94</v>
      </c>
      <c r="E96" s="153">
        <f t="shared" si="5"/>
        <v>0</v>
      </c>
      <c r="F96" s="165" t="str">
        <f t="shared" si="6"/>
        <v>OK</v>
      </c>
      <c r="G96" s="165" t="str">
        <f t="shared" si="7"/>
        <v>CHYBA</v>
      </c>
    </row>
    <row r="97" spans="1:7" ht="15.75">
      <c r="A97" s="166"/>
      <c r="B97" s="221"/>
      <c r="C97" s="160">
        <f t="shared" si="4"/>
      </c>
      <c r="D97" s="165">
        <v>95</v>
      </c>
      <c r="E97" s="153">
        <f t="shared" si="5"/>
        <v>0</v>
      </c>
      <c r="F97" s="165" t="str">
        <f t="shared" si="6"/>
        <v>OK</v>
      </c>
      <c r="G97" s="165" t="str">
        <f t="shared" si="7"/>
        <v>CHYBA</v>
      </c>
    </row>
    <row r="98" spans="1:7" ht="15.75">
      <c r="A98" s="166"/>
      <c r="B98" s="221"/>
      <c r="C98" s="160">
        <f t="shared" si="4"/>
      </c>
      <c r="D98" s="165">
        <v>96</v>
      </c>
      <c r="E98" s="153">
        <f t="shared" si="5"/>
        <v>0</v>
      </c>
      <c r="F98" s="165" t="str">
        <f t="shared" si="6"/>
        <v>OK</v>
      </c>
      <c r="G98" s="165" t="str">
        <f t="shared" si="7"/>
        <v>CHYBA</v>
      </c>
    </row>
    <row r="99" spans="1:7" ht="15.75">
      <c r="A99" s="166"/>
      <c r="B99" s="221"/>
      <c r="C99" s="160">
        <f t="shared" si="4"/>
      </c>
      <c r="D99" s="165">
        <v>97</v>
      </c>
      <c r="E99" s="153">
        <f t="shared" si="5"/>
        <v>0</v>
      </c>
      <c r="F99" s="165" t="str">
        <f t="shared" si="6"/>
        <v>OK</v>
      </c>
      <c r="G99" s="165" t="str">
        <f t="shared" si="7"/>
        <v>CHYBA</v>
      </c>
    </row>
    <row r="100" spans="1:7" ht="15.75">
      <c r="A100" s="166"/>
      <c r="B100" s="221"/>
      <c r="C100" s="160">
        <f t="shared" si="4"/>
      </c>
      <c r="D100" s="165">
        <v>98</v>
      </c>
      <c r="E100" s="153">
        <f t="shared" si="5"/>
        <v>0</v>
      </c>
      <c r="F100" s="165" t="str">
        <f t="shared" si="6"/>
        <v>OK</v>
      </c>
      <c r="G100" s="165" t="str">
        <f t="shared" si="7"/>
        <v>CHYBA</v>
      </c>
    </row>
    <row r="101" spans="1:7" ht="15.75">
      <c r="A101" s="166"/>
      <c r="B101" s="221"/>
      <c r="C101" s="160">
        <f t="shared" si="4"/>
      </c>
      <c r="D101" s="165">
        <v>99</v>
      </c>
      <c r="E101" s="153">
        <f t="shared" si="5"/>
        <v>0</v>
      </c>
      <c r="F101" s="165" t="str">
        <f t="shared" si="6"/>
        <v>OK</v>
      </c>
      <c r="G101" s="165" t="str">
        <f t="shared" si="7"/>
        <v>CHYBA</v>
      </c>
    </row>
    <row r="102" spans="1:7" ht="15.75">
      <c r="A102" s="166"/>
      <c r="B102" s="221"/>
      <c r="C102" s="160">
        <f t="shared" si="4"/>
      </c>
      <c r="D102" s="165">
        <v>100</v>
      </c>
      <c r="E102" s="153">
        <f t="shared" si="5"/>
        <v>0</v>
      </c>
      <c r="F102" s="165" t="str">
        <f t="shared" si="6"/>
        <v>OK</v>
      </c>
      <c r="G102" s="165" t="str">
        <f t="shared" si="7"/>
        <v>CHYBA</v>
      </c>
    </row>
    <row r="103" spans="1:7" ht="15.75">
      <c r="A103" s="166"/>
      <c r="B103" s="221"/>
      <c r="C103" s="160">
        <f t="shared" si="4"/>
      </c>
      <c r="D103" s="165">
        <v>101</v>
      </c>
      <c r="E103" s="153">
        <f t="shared" si="5"/>
        <v>0</v>
      </c>
      <c r="F103" s="165" t="str">
        <f t="shared" si="6"/>
        <v>OK</v>
      </c>
      <c r="G103" s="165" t="str">
        <f t="shared" si="7"/>
        <v>CHYBA</v>
      </c>
    </row>
    <row r="104" spans="1:7" ht="15.75">
      <c r="A104" s="166"/>
      <c r="B104" s="221"/>
      <c r="C104" s="160">
        <f t="shared" si="4"/>
      </c>
      <c r="D104" s="165">
        <v>102</v>
      </c>
      <c r="E104" s="153">
        <f t="shared" si="5"/>
        <v>0</v>
      </c>
      <c r="F104" s="165" t="str">
        <f t="shared" si="6"/>
        <v>OK</v>
      </c>
      <c r="G104" s="165" t="str">
        <f t="shared" si="7"/>
        <v>CHYBA</v>
      </c>
    </row>
    <row r="105" spans="1:7" ht="15.75">
      <c r="A105" s="166"/>
      <c r="B105" s="221"/>
      <c r="C105" s="160">
        <f t="shared" si="4"/>
      </c>
      <c r="D105" s="165">
        <v>103</v>
      </c>
      <c r="E105" s="153">
        <f t="shared" si="5"/>
        <v>0</v>
      </c>
      <c r="F105" s="165" t="str">
        <f t="shared" si="6"/>
        <v>OK</v>
      </c>
      <c r="G105" s="165" t="str">
        <f t="shared" si="7"/>
        <v>CHYBA</v>
      </c>
    </row>
    <row r="106" spans="1:7" ht="15.75">
      <c r="A106" s="166"/>
      <c r="B106" s="221"/>
      <c r="C106" s="160">
        <f t="shared" si="4"/>
      </c>
      <c r="D106" s="165">
        <v>104</v>
      </c>
      <c r="E106" s="153">
        <f t="shared" si="5"/>
        <v>0</v>
      </c>
      <c r="F106" s="165" t="str">
        <f t="shared" si="6"/>
        <v>OK</v>
      </c>
      <c r="G106" s="165" t="str">
        <f t="shared" si="7"/>
        <v>CHYBA</v>
      </c>
    </row>
    <row r="107" spans="1:7" ht="15.75">
      <c r="A107" s="166"/>
      <c r="B107" s="221"/>
      <c r="C107" s="160">
        <f t="shared" si="4"/>
      </c>
      <c r="D107" s="165">
        <v>105</v>
      </c>
      <c r="E107" s="153">
        <f t="shared" si="5"/>
        <v>0</v>
      </c>
      <c r="F107" s="165" t="str">
        <f t="shared" si="6"/>
        <v>OK</v>
      </c>
      <c r="G107" s="165" t="str">
        <f t="shared" si="7"/>
        <v>CHYBA</v>
      </c>
    </row>
    <row r="108" spans="1:7" ht="15.75">
      <c r="A108" s="166"/>
      <c r="B108" s="221"/>
      <c r="C108" s="160">
        <f t="shared" si="4"/>
      </c>
      <c r="D108" s="165">
        <v>106</v>
      </c>
      <c r="E108" s="153">
        <f t="shared" si="5"/>
        <v>0</v>
      </c>
      <c r="F108" s="165" t="str">
        <f t="shared" si="6"/>
        <v>OK</v>
      </c>
      <c r="G108" s="165" t="str">
        <f t="shared" si="7"/>
        <v>CHYBA</v>
      </c>
    </row>
    <row r="109" spans="1:7" ht="15.75">
      <c r="A109" s="166"/>
      <c r="B109" s="221"/>
      <c r="C109" s="160">
        <f t="shared" si="4"/>
      </c>
      <c r="D109" s="165">
        <v>107</v>
      </c>
      <c r="E109" s="153">
        <f t="shared" si="5"/>
        <v>0</v>
      </c>
      <c r="F109" s="165" t="str">
        <f t="shared" si="6"/>
        <v>OK</v>
      </c>
      <c r="G109" s="165" t="str">
        <f t="shared" si="7"/>
        <v>CHYBA</v>
      </c>
    </row>
    <row r="110" spans="1:7" ht="15.75">
      <c r="A110" s="166"/>
      <c r="B110" s="221"/>
      <c r="C110" s="160">
        <f t="shared" si="4"/>
      </c>
      <c r="D110" s="165">
        <v>108</v>
      </c>
      <c r="E110" s="153">
        <f t="shared" si="5"/>
        <v>0</v>
      </c>
      <c r="F110" s="165" t="str">
        <f t="shared" si="6"/>
        <v>OK</v>
      </c>
      <c r="G110" s="165" t="str">
        <f t="shared" si="7"/>
        <v>CHYBA</v>
      </c>
    </row>
    <row r="111" spans="1:7" ht="15.75">
      <c r="A111" s="166"/>
      <c r="B111" s="221"/>
      <c r="C111" s="160">
        <f t="shared" si="4"/>
      </c>
      <c r="D111" s="165">
        <v>109</v>
      </c>
      <c r="E111" s="153">
        <f t="shared" si="5"/>
        <v>0</v>
      </c>
      <c r="F111" s="165" t="str">
        <f t="shared" si="6"/>
        <v>OK</v>
      </c>
      <c r="G111" s="165" t="str">
        <f t="shared" si="7"/>
        <v>CHYBA</v>
      </c>
    </row>
    <row r="112" spans="1:7" ht="15.75">
      <c r="A112" s="166"/>
      <c r="B112" s="221"/>
      <c r="C112" s="160">
        <f t="shared" si="4"/>
      </c>
      <c r="D112" s="165">
        <v>110</v>
      </c>
      <c r="E112" s="153">
        <f t="shared" si="5"/>
        <v>0</v>
      </c>
      <c r="F112" s="165" t="str">
        <f t="shared" si="6"/>
        <v>OK</v>
      </c>
      <c r="G112" s="165" t="str">
        <f t="shared" si="7"/>
        <v>CHYBA</v>
      </c>
    </row>
    <row r="113" spans="1:7" ht="15.75">
      <c r="A113" s="166"/>
      <c r="B113" s="221"/>
      <c r="C113" s="160">
        <f t="shared" si="4"/>
      </c>
      <c r="D113" s="165">
        <v>111</v>
      </c>
      <c r="E113" s="153">
        <f t="shared" si="5"/>
        <v>0</v>
      </c>
      <c r="F113" s="165" t="str">
        <f t="shared" si="6"/>
        <v>OK</v>
      </c>
      <c r="G113" s="165" t="str">
        <f t="shared" si="7"/>
        <v>CHYBA</v>
      </c>
    </row>
    <row r="114" spans="1:7" ht="15.75">
      <c r="A114" s="166"/>
      <c r="B114" s="221"/>
      <c r="C114" s="160">
        <f t="shared" si="4"/>
      </c>
      <c r="D114" s="165">
        <v>112</v>
      </c>
      <c r="E114" s="153">
        <f t="shared" si="5"/>
        <v>0</v>
      </c>
      <c r="F114" s="165" t="str">
        <f t="shared" si="6"/>
        <v>OK</v>
      </c>
      <c r="G114" s="165" t="str">
        <f t="shared" si="7"/>
        <v>CHYBA</v>
      </c>
    </row>
    <row r="115" spans="1:7" ht="15.75">
      <c r="A115" s="166"/>
      <c r="B115" s="221"/>
      <c r="C115" s="160">
        <f t="shared" si="4"/>
      </c>
      <c r="D115" s="165">
        <v>113</v>
      </c>
      <c r="E115" s="153">
        <f t="shared" si="5"/>
        <v>0</v>
      </c>
      <c r="F115" s="165" t="str">
        <f t="shared" si="6"/>
        <v>OK</v>
      </c>
      <c r="G115" s="165" t="str">
        <f t="shared" si="7"/>
        <v>CHYBA</v>
      </c>
    </row>
    <row r="116" spans="1:7" ht="15.75">
      <c r="A116" s="166"/>
      <c r="B116" s="221"/>
      <c r="C116" s="160">
        <f t="shared" si="4"/>
      </c>
      <c r="D116" s="165">
        <v>114</v>
      </c>
      <c r="E116" s="153">
        <f t="shared" si="5"/>
        <v>0</v>
      </c>
      <c r="F116" s="165" t="str">
        <f t="shared" si="6"/>
        <v>OK</v>
      </c>
      <c r="G116" s="165" t="str">
        <f t="shared" si="7"/>
        <v>CHYBA</v>
      </c>
    </row>
    <row r="117" spans="1:7" ht="15.75">
      <c r="A117" s="166"/>
      <c r="B117" s="221"/>
      <c r="C117" s="160">
        <f t="shared" si="4"/>
      </c>
      <c r="D117" s="165">
        <v>115</v>
      </c>
      <c r="E117" s="153">
        <f t="shared" si="5"/>
        <v>0</v>
      </c>
      <c r="F117" s="165" t="str">
        <f t="shared" si="6"/>
        <v>OK</v>
      </c>
      <c r="G117" s="165" t="str">
        <f t="shared" si="7"/>
        <v>CHYBA</v>
      </c>
    </row>
    <row r="118" spans="1:7" ht="15.75">
      <c r="A118" s="166"/>
      <c r="B118" s="221"/>
      <c r="C118" s="160">
        <f t="shared" si="4"/>
      </c>
      <c r="D118" s="165">
        <v>116</v>
      </c>
      <c r="E118" s="153">
        <f t="shared" si="5"/>
        <v>0</v>
      </c>
      <c r="F118" s="165" t="str">
        <f t="shared" si="6"/>
        <v>OK</v>
      </c>
      <c r="G118" s="165" t="str">
        <f t="shared" si="7"/>
        <v>CHYBA</v>
      </c>
    </row>
    <row r="119" spans="1:7" ht="15.75">
      <c r="A119" s="166"/>
      <c r="B119" s="221"/>
      <c r="C119" s="160">
        <f t="shared" si="4"/>
      </c>
      <c r="D119" s="165">
        <v>117</v>
      </c>
      <c r="E119" s="153">
        <f t="shared" si="5"/>
        <v>0</v>
      </c>
      <c r="F119" s="165" t="str">
        <f t="shared" si="6"/>
        <v>OK</v>
      </c>
      <c r="G119" s="165" t="str">
        <f t="shared" si="7"/>
        <v>CHYBA</v>
      </c>
    </row>
    <row r="120" spans="1:7" ht="15.75">
      <c r="A120" s="166"/>
      <c r="B120" s="221"/>
      <c r="C120" s="160">
        <f t="shared" si="4"/>
      </c>
      <c r="D120" s="165">
        <v>118</v>
      </c>
      <c r="E120" s="153">
        <f t="shared" si="5"/>
        <v>0</v>
      </c>
      <c r="F120" s="165" t="str">
        <f t="shared" si="6"/>
        <v>OK</v>
      </c>
      <c r="G120" s="165" t="str">
        <f t="shared" si="7"/>
        <v>CHYBA</v>
      </c>
    </row>
    <row r="121" spans="1:7" ht="15.75">
      <c r="A121" s="166"/>
      <c r="B121" s="221"/>
      <c r="C121" s="160">
        <f t="shared" si="4"/>
      </c>
      <c r="D121" s="165">
        <v>119</v>
      </c>
      <c r="E121" s="153">
        <f t="shared" si="5"/>
        <v>0</v>
      </c>
      <c r="F121" s="165" t="str">
        <f t="shared" si="6"/>
        <v>OK</v>
      </c>
      <c r="G121" s="165" t="str">
        <f t="shared" si="7"/>
        <v>CHYBA</v>
      </c>
    </row>
    <row r="122" spans="1:7" ht="15.75">
      <c r="A122" s="166"/>
      <c r="B122" s="221"/>
      <c r="C122" s="160">
        <f t="shared" si="4"/>
      </c>
      <c r="D122" s="165">
        <v>120</v>
      </c>
      <c r="E122" s="153">
        <f t="shared" si="5"/>
        <v>0</v>
      </c>
      <c r="F122" s="165" t="str">
        <f t="shared" si="6"/>
        <v>OK</v>
      </c>
      <c r="G122" s="165" t="str">
        <f t="shared" si="7"/>
        <v>CHYBA</v>
      </c>
    </row>
    <row r="123" spans="1:7" ht="15.75">
      <c r="A123" s="166"/>
      <c r="B123" s="221"/>
      <c r="C123" s="160">
        <f t="shared" si="4"/>
      </c>
      <c r="D123" s="165">
        <v>121</v>
      </c>
      <c r="E123" s="153">
        <f t="shared" si="5"/>
        <v>0</v>
      </c>
      <c r="F123" s="165" t="str">
        <f t="shared" si="6"/>
        <v>OK</v>
      </c>
      <c r="G123" s="165" t="str">
        <f t="shared" si="7"/>
        <v>CHYBA</v>
      </c>
    </row>
    <row r="124" spans="1:7" ht="15.75">
      <c r="A124" s="166"/>
      <c r="B124" s="221"/>
      <c r="C124" s="160">
        <f t="shared" si="4"/>
      </c>
      <c r="D124" s="165">
        <v>122</v>
      </c>
      <c r="E124" s="153">
        <f t="shared" si="5"/>
        <v>0</v>
      </c>
      <c r="F124" s="165" t="str">
        <f t="shared" si="6"/>
        <v>OK</v>
      </c>
      <c r="G124" s="165" t="str">
        <f t="shared" si="7"/>
        <v>CHYBA</v>
      </c>
    </row>
    <row r="125" spans="1:7" ht="15.75">
      <c r="A125" s="166"/>
      <c r="B125" s="221"/>
      <c r="C125" s="160">
        <f t="shared" si="4"/>
      </c>
      <c r="D125" s="165">
        <v>123</v>
      </c>
      <c r="E125" s="153">
        <f t="shared" si="5"/>
        <v>0</v>
      </c>
      <c r="F125" s="165" t="str">
        <f t="shared" si="6"/>
        <v>OK</v>
      </c>
      <c r="G125" s="165" t="str">
        <f t="shared" si="7"/>
        <v>CHYBA</v>
      </c>
    </row>
    <row r="126" spans="1:7" ht="15.75">
      <c r="A126" s="166"/>
      <c r="B126" s="221"/>
      <c r="C126" s="160">
        <f t="shared" si="4"/>
      </c>
      <c r="D126" s="165">
        <v>124</v>
      </c>
      <c r="E126" s="153">
        <f t="shared" si="5"/>
        <v>0</v>
      </c>
      <c r="F126" s="165" t="str">
        <f t="shared" si="6"/>
        <v>OK</v>
      </c>
      <c r="G126" s="165" t="str">
        <f t="shared" si="7"/>
        <v>CHYBA</v>
      </c>
    </row>
    <row r="127" spans="1:7" ht="15.75">
      <c r="A127" s="166"/>
      <c r="B127" s="221"/>
      <c r="C127" s="160">
        <f t="shared" si="4"/>
      </c>
      <c r="D127" s="165">
        <v>125</v>
      </c>
      <c r="E127" s="153">
        <f t="shared" si="5"/>
        <v>0</v>
      </c>
      <c r="F127" s="165" t="str">
        <f t="shared" si="6"/>
        <v>OK</v>
      </c>
      <c r="G127" s="165" t="str">
        <f t="shared" si="7"/>
        <v>CHYBA</v>
      </c>
    </row>
    <row r="128" spans="1:7" ht="15.75">
      <c r="A128" s="166"/>
      <c r="B128" s="221"/>
      <c r="C128" s="160">
        <f t="shared" si="4"/>
      </c>
      <c r="D128" s="165">
        <v>126</v>
      </c>
      <c r="E128" s="153">
        <f t="shared" si="5"/>
        <v>0</v>
      </c>
      <c r="F128" s="165" t="str">
        <f t="shared" si="6"/>
        <v>OK</v>
      </c>
      <c r="G128" s="165" t="str">
        <f t="shared" si="7"/>
        <v>CHYBA</v>
      </c>
    </row>
    <row r="129" spans="1:7" ht="15.75">
      <c r="A129" s="166"/>
      <c r="B129" s="221"/>
      <c r="C129" s="160">
        <f t="shared" si="4"/>
      </c>
      <c r="D129" s="165">
        <v>127</v>
      </c>
      <c r="E129" s="153">
        <f t="shared" si="5"/>
        <v>0</v>
      </c>
      <c r="F129" s="165" t="str">
        <f t="shared" si="6"/>
        <v>OK</v>
      </c>
      <c r="G129" s="165" t="str">
        <f t="shared" si="7"/>
        <v>CHYBA</v>
      </c>
    </row>
    <row r="130" spans="1:7" ht="15.75">
      <c r="A130" s="166"/>
      <c r="B130" s="221"/>
      <c r="C130" s="160">
        <f t="shared" si="4"/>
      </c>
      <c r="D130" s="165">
        <v>128</v>
      </c>
      <c r="E130" s="153">
        <f t="shared" si="5"/>
        <v>0</v>
      </c>
      <c r="F130" s="165" t="str">
        <f t="shared" si="6"/>
        <v>OK</v>
      </c>
      <c r="G130" s="165" t="str">
        <f t="shared" si="7"/>
        <v>CHYBA</v>
      </c>
    </row>
    <row r="131" spans="1:7" ht="15.75">
      <c r="A131" s="158"/>
      <c r="B131" s="159"/>
      <c r="C131" s="160">
        <f aca="true" t="shared" si="8" ref="C131:C194">IF(B131="","",(INT(B131/10000)*1/24+INT((B131-INT(B131/10000)*10000)/100)*1/24/60+(B131-INT(B131/10000)*10000-INT((B131-INT(B131/10000)*10000)/100)*100)*1/24/60/60))</f>
      </c>
      <c r="D131" s="165">
        <v>129</v>
      </c>
      <c r="E131" s="153">
        <f aca="true" t="shared" si="9" ref="E131:E194">SUMIF(A$3:A$498,A131,A$3:A$498)</f>
        <v>0</v>
      </c>
      <c r="F131" s="165" t="str">
        <f aca="true" t="shared" si="10" ref="F131:F194">IF(E131=A131,"OK","CHYBA")</f>
        <v>OK</v>
      </c>
      <c r="G131" s="165" t="str">
        <f aca="true" t="shared" si="11" ref="G131:G194">IF(C131&gt;C130,"OK","CHYBA")</f>
        <v>CHYBA</v>
      </c>
    </row>
    <row r="132" spans="1:7" ht="15.75">
      <c r="A132" s="158"/>
      <c r="B132" s="159"/>
      <c r="C132" s="160">
        <f t="shared" si="8"/>
      </c>
      <c r="D132" s="165">
        <v>130</v>
      </c>
      <c r="E132" s="153">
        <f t="shared" si="9"/>
        <v>0</v>
      </c>
      <c r="F132" s="165" t="str">
        <f t="shared" si="10"/>
        <v>OK</v>
      </c>
      <c r="G132" s="165" t="str">
        <f t="shared" si="11"/>
        <v>CHYBA</v>
      </c>
    </row>
    <row r="133" spans="1:7" ht="15.75">
      <c r="A133" s="158"/>
      <c r="B133" s="159"/>
      <c r="C133" s="160">
        <f t="shared" si="8"/>
      </c>
      <c r="D133" s="165">
        <v>131</v>
      </c>
      <c r="E133" s="153">
        <f t="shared" si="9"/>
        <v>0</v>
      </c>
      <c r="F133" s="165" t="str">
        <f t="shared" si="10"/>
        <v>OK</v>
      </c>
      <c r="G133" s="165" t="str">
        <f t="shared" si="11"/>
        <v>CHYBA</v>
      </c>
    </row>
    <row r="134" spans="1:7" ht="15.75">
      <c r="A134" s="158"/>
      <c r="B134" s="159"/>
      <c r="C134" s="160">
        <f t="shared" si="8"/>
      </c>
      <c r="D134" s="165">
        <v>132</v>
      </c>
      <c r="E134" s="153">
        <f t="shared" si="9"/>
        <v>0</v>
      </c>
      <c r="F134" s="165" t="str">
        <f t="shared" si="10"/>
        <v>OK</v>
      </c>
      <c r="G134" s="165" t="str">
        <f t="shared" si="11"/>
        <v>CHYBA</v>
      </c>
    </row>
    <row r="135" spans="1:7" ht="15.75">
      <c r="A135" s="166"/>
      <c r="B135" s="159"/>
      <c r="C135" s="160">
        <f t="shared" si="8"/>
      </c>
      <c r="D135" s="165">
        <v>133</v>
      </c>
      <c r="E135" s="153">
        <f t="shared" si="9"/>
        <v>0</v>
      </c>
      <c r="F135" s="165" t="str">
        <f t="shared" si="10"/>
        <v>OK</v>
      </c>
      <c r="G135" s="165" t="str">
        <f t="shared" si="11"/>
        <v>CHYBA</v>
      </c>
    </row>
    <row r="136" spans="1:7" ht="15.75">
      <c r="A136" s="158"/>
      <c r="B136" s="159"/>
      <c r="C136" s="160">
        <f t="shared" si="8"/>
      </c>
      <c r="D136" s="165">
        <v>134</v>
      </c>
      <c r="E136" s="153">
        <f t="shared" si="9"/>
        <v>0</v>
      </c>
      <c r="F136" s="165" t="str">
        <f t="shared" si="10"/>
        <v>OK</v>
      </c>
      <c r="G136" s="165" t="str">
        <f t="shared" si="11"/>
        <v>CHYBA</v>
      </c>
    </row>
    <row r="137" spans="1:7" ht="15.75">
      <c r="A137" s="158"/>
      <c r="B137" s="159"/>
      <c r="C137" s="160">
        <f t="shared" si="8"/>
      </c>
      <c r="D137" s="165">
        <v>135</v>
      </c>
      <c r="E137" s="153">
        <f t="shared" si="9"/>
        <v>0</v>
      </c>
      <c r="F137" s="165" t="str">
        <f t="shared" si="10"/>
        <v>OK</v>
      </c>
      <c r="G137" s="165" t="str">
        <f t="shared" si="11"/>
        <v>CHYBA</v>
      </c>
    </row>
    <row r="138" spans="1:7" ht="15.75">
      <c r="A138" s="166"/>
      <c r="B138" s="159"/>
      <c r="C138" s="160">
        <f t="shared" si="8"/>
      </c>
      <c r="D138" s="165">
        <v>136</v>
      </c>
      <c r="E138" s="153">
        <f t="shared" si="9"/>
        <v>0</v>
      </c>
      <c r="F138" s="165" t="str">
        <f t="shared" si="10"/>
        <v>OK</v>
      </c>
      <c r="G138" s="165" t="str">
        <f t="shared" si="11"/>
        <v>CHYBA</v>
      </c>
    </row>
    <row r="139" spans="1:7" ht="15.75">
      <c r="A139" s="158"/>
      <c r="B139" s="159"/>
      <c r="C139" s="160">
        <f t="shared" si="8"/>
      </c>
      <c r="D139" s="165">
        <v>137</v>
      </c>
      <c r="E139" s="153">
        <f t="shared" si="9"/>
        <v>0</v>
      </c>
      <c r="F139" s="165" t="str">
        <f t="shared" si="10"/>
        <v>OK</v>
      </c>
      <c r="G139" s="165" t="str">
        <f t="shared" si="11"/>
        <v>CHYBA</v>
      </c>
    </row>
    <row r="140" spans="1:7" ht="15.75">
      <c r="A140" s="158"/>
      <c r="B140" s="159"/>
      <c r="C140" s="160">
        <f t="shared" si="8"/>
      </c>
      <c r="D140" s="165">
        <v>138</v>
      </c>
      <c r="E140" s="153">
        <f t="shared" si="9"/>
        <v>0</v>
      </c>
      <c r="F140" s="165" t="str">
        <f t="shared" si="10"/>
        <v>OK</v>
      </c>
      <c r="G140" s="165" t="str">
        <f t="shared" si="11"/>
        <v>CHYBA</v>
      </c>
    </row>
    <row r="141" spans="1:7" ht="15.75">
      <c r="A141" s="158"/>
      <c r="B141" s="159"/>
      <c r="C141" s="160">
        <f t="shared" si="8"/>
      </c>
      <c r="D141" s="165">
        <v>139</v>
      </c>
      <c r="E141" s="153">
        <f t="shared" si="9"/>
        <v>0</v>
      </c>
      <c r="F141" s="165" t="str">
        <f t="shared" si="10"/>
        <v>OK</v>
      </c>
      <c r="G141" s="165" t="str">
        <f t="shared" si="11"/>
        <v>CHYBA</v>
      </c>
    </row>
    <row r="142" spans="1:7" ht="15.75">
      <c r="A142" s="158"/>
      <c r="B142" s="159"/>
      <c r="C142" s="160">
        <f t="shared" si="8"/>
      </c>
      <c r="D142" s="165">
        <v>140</v>
      </c>
      <c r="E142" s="153">
        <f t="shared" si="9"/>
        <v>0</v>
      </c>
      <c r="F142" s="165" t="str">
        <f t="shared" si="10"/>
        <v>OK</v>
      </c>
      <c r="G142" s="165" t="str">
        <f t="shared" si="11"/>
        <v>CHYBA</v>
      </c>
    </row>
    <row r="143" spans="1:7" ht="15.75">
      <c r="A143" s="158"/>
      <c r="B143" s="159"/>
      <c r="C143" s="160">
        <f t="shared" si="8"/>
      </c>
      <c r="D143" s="165">
        <v>141</v>
      </c>
      <c r="E143" s="153">
        <f t="shared" si="9"/>
        <v>0</v>
      </c>
      <c r="F143" s="165" t="str">
        <f t="shared" si="10"/>
        <v>OK</v>
      </c>
      <c r="G143" s="165" t="str">
        <f t="shared" si="11"/>
        <v>CHYBA</v>
      </c>
    </row>
    <row r="144" spans="1:7" ht="15.75">
      <c r="A144" s="158"/>
      <c r="B144" s="159"/>
      <c r="C144" s="160">
        <f t="shared" si="8"/>
      </c>
      <c r="D144" s="165">
        <v>142</v>
      </c>
      <c r="E144" s="153">
        <f t="shared" si="9"/>
        <v>0</v>
      </c>
      <c r="F144" s="165" t="str">
        <f t="shared" si="10"/>
        <v>OK</v>
      </c>
      <c r="G144" s="165" t="str">
        <f t="shared" si="11"/>
        <v>CHYBA</v>
      </c>
    </row>
    <row r="145" spans="1:7" ht="15.75">
      <c r="A145" s="158"/>
      <c r="B145" s="159"/>
      <c r="C145" s="160">
        <f t="shared" si="8"/>
      </c>
      <c r="D145" s="165">
        <v>143</v>
      </c>
      <c r="E145" s="153">
        <f t="shared" si="9"/>
        <v>0</v>
      </c>
      <c r="F145" s="165" t="str">
        <f t="shared" si="10"/>
        <v>OK</v>
      </c>
      <c r="G145" s="165" t="str">
        <f t="shared" si="11"/>
        <v>CHYBA</v>
      </c>
    </row>
    <row r="146" spans="1:7" ht="15.75">
      <c r="A146" s="158"/>
      <c r="B146" s="159"/>
      <c r="C146" s="160">
        <f t="shared" si="8"/>
      </c>
      <c r="D146" s="165">
        <v>144</v>
      </c>
      <c r="E146" s="153">
        <f t="shared" si="9"/>
        <v>0</v>
      </c>
      <c r="F146" s="165" t="str">
        <f t="shared" si="10"/>
        <v>OK</v>
      </c>
      <c r="G146" s="165" t="str">
        <f t="shared" si="11"/>
        <v>CHYBA</v>
      </c>
    </row>
    <row r="147" spans="1:7" ht="15.75">
      <c r="A147" s="166"/>
      <c r="B147" s="159"/>
      <c r="C147" s="160">
        <f t="shared" si="8"/>
      </c>
      <c r="D147" s="165">
        <v>145</v>
      </c>
      <c r="E147" s="153">
        <f t="shared" si="9"/>
        <v>0</v>
      </c>
      <c r="F147" s="165" t="str">
        <f t="shared" si="10"/>
        <v>OK</v>
      </c>
      <c r="G147" s="165" t="str">
        <f t="shared" si="11"/>
        <v>CHYBA</v>
      </c>
    </row>
    <row r="148" spans="1:7" ht="15.75">
      <c r="A148" s="158"/>
      <c r="B148" s="159"/>
      <c r="C148" s="160">
        <f t="shared" si="8"/>
      </c>
      <c r="D148" s="165">
        <v>146</v>
      </c>
      <c r="E148" s="153">
        <f t="shared" si="9"/>
        <v>0</v>
      </c>
      <c r="F148" s="165" t="str">
        <f t="shared" si="10"/>
        <v>OK</v>
      </c>
      <c r="G148" s="165" t="str">
        <f t="shared" si="11"/>
        <v>CHYBA</v>
      </c>
    </row>
    <row r="149" spans="1:7" ht="15.75">
      <c r="A149" s="158"/>
      <c r="B149" s="159"/>
      <c r="C149" s="160">
        <f t="shared" si="8"/>
      </c>
      <c r="D149" s="165">
        <v>147</v>
      </c>
      <c r="E149" s="153">
        <f t="shared" si="9"/>
        <v>0</v>
      </c>
      <c r="F149" s="165" t="str">
        <f t="shared" si="10"/>
        <v>OK</v>
      </c>
      <c r="G149" s="165" t="str">
        <f t="shared" si="11"/>
        <v>CHYBA</v>
      </c>
    </row>
    <row r="150" spans="1:7" ht="15.75">
      <c r="A150" s="158"/>
      <c r="B150" s="159"/>
      <c r="C150" s="160">
        <f t="shared" si="8"/>
      </c>
      <c r="D150" s="165">
        <v>148</v>
      </c>
      <c r="E150" s="153">
        <f t="shared" si="9"/>
        <v>0</v>
      </c>
      <c r="F150" s="165" t="str">
        <f t="shared" si="10"/>
        <v>OK</v>
      </c>
      <c r="G150" s="165" t="str">
        <f t="shared" si="11"/>
        <v>CHYBA</v>
      </c>
    </row>
    <row r="151" spans="1:7" ht="15.75">
      <c r="A151" s="158"/>
      <c r="B151" s="159"/>
      <c r="C151" s="160">
        <f t="shared" si="8"/>
      </c>
      <c r="D151" s="165">
        <v>149</v>
      </c>
      <c r="E151" s="153">
        <f t="shared" si="9"/>
        <v>0</v>
      </c>
      <c r="F151" s="165" t="str">
        <f t="shared" si="10"/>
        <v>OK</v>
      </c>
      <c r="G151" s="165" t="str">
        <f t="shared" si="11"/>
        <v>CHYBA</v>
      </c>
    </row>
    <row r="152" spans="1:7" ht="15.75">
      <c r="A152" s="158"/>
      <c r="B152" s="159"/>
      <c r="C152" s="160">
        <f t="shared" si="8"/>
      </c>
      <c r="D152" s="165">
        <v>150</v>
      </c>
      <c r="E152" s="153">
        <f t="shared" si="9"/>
        <v>0</v>
      </c>
      <c r="F152" s="165" t="str">
        <f t="shared" si="10"/>
        <v>OK</v>
      </c>
      <c r="G152" s="165" t="str">
        <f t="shared" si="11"/>
        <v>CHYBA</v>
      </c>
    </row>
    <row r="153" spans="1:7" ht="15.75">
      <c r="A153" s="158"/>
      <c r="B153" s="159"/>
      <c r="C153" s="160">
        <f t="shared" si="8"/>
      </c>
      <c r="D153" s="165">
        <v>151</v>
      </c>
      <c r="E153" s="153">
        <f t="shared" si="9"/>
        <v>0</v>
      </c>
      <c r="F153" s="165" t="str">
        <f t="shared" si="10"/>
        <v>OK</v>
      </c>
      <c r="G153" s="165" t="str">
        <f t="shared" si="11"/>
        <v>CHYBA</v>
      </c>
    </row>
    <row r="154" spans="1:7" ht="15.75">
      <c r="A154" s="158"/>
      <c r="B154" s="159"/>
      <c r="C154" s="160">
        <f t="shared" si="8"/>
      </c>
      <c r="D154" s="165">
        <v>152</v>
      </c>
      <c r="E154" s="153">
        <f t="shared" si="9"/>
        <v>0</v>
      </c>
      <c r="F154" s="165" t="str">
        <f t="shared" si="10"/>
        <v>OK</v>
      </c>
      <c r="G154" s="165" t="str">
        <f t="shared" si="11"/>
        <v>CHYBA</v>
      </c>
    </row>
    <row r="155" spans="1:7" ht="15.75">
      <c r="A155" s="158"/>
      <c r="B155" s="159"/>
      <c r="C155" s="160">
        <f t="shared" si="8"/>
      </c>
      <c r="D155" s="165">
        <v>153</v>
      </c>
      <c r="E155" s="153">
        <f t="shared" si="9"/>
        <v>0</v>
      </c>
      <c r="F155" s="165" t="str">
        <f t="shared" si="10"/>
        <v>OK</v>
      </c>
      <c r="G155" s="165" t="str">
        <f t="shared" si="11"/>
        <v>CHYBA</v>
      </c>
    </row>
    <row r="156" spans="1:7" ht="15.75">
      <c r="A156" s="158"/>
      <c r="B156" s="159"/>
      <c r="C156" s="160">
        <f t="shared" si="8"/>
      </c>
      <c r="D156" s="165">
        <v>154</v>
      </c>
      <c r="E156" s="153">
        <f t="shared" si="9"/>
        <v>0</v>
      </c>
      <c r="F156" s="165" t="str">
        <f t="shared" si="10"/>
        <v>OK</v>
      </c>
      <c r="G156" s="165" t="str">
        <f t="shared" si="11"/>
        <v>CHYBA</v>
      </c>
    </row>
    <row r="157" spans="1:7" ht="15.75">
      <c r="A157" s="158"/>
      <c r="B157" s="159"/>
      <c r="C157" s="160">
        <f t="shared" si="8"/>
      </c>
      <c r="D157" s="165">
        <v>155</v>
      </c>
      <c r="E157" s="153">
        <f t="shared" si="9"/>
        <v>0</v>
      </c>
      <c r="F157" s="165" t="str">
        <f t="shared" si="10"/>
        <v>OK</v>
      </c>
      <c r="G157" s="165" t="str">
        <f t="shared" si="11"/>
        <v>CHYBA</v>
      </c>
    </row>
    <row r="158" spans="1:7" ht="15.75">
      <c r="A158" s="158"/>
      <c r="B158" s="159"/>
      <c r="C158" s="160">
        <f t="shared" si="8"/>
      </c>
      <c r="D158" s="165">
        <v>156</v>
      </c>
      <c r="E158" s="153">
        <f t="shared" si="9"/>
        <v>0</v>
      </c>
      <c r="F158" s="165" t="str">
        <f t="shared" si="10"/>
        <v>OK</v>
      </c>
      <c r="G158" s="165" t="str">
        <f t="shared" si="11"/>
        <v>CHYBA</v>
      </c>
    </row>
    <row r="159" spans="1:7" ht="15.75">
      <c r="A159" s="158"/>
      <c r="B159" s="159"/>
      <c r="C159" s="160">
        <f t="shared" si="8"/>
      </c>
      <c r="D159" s="165">
        <v>157</v>
      </c>
      <c r="E159" s="153">
        <f t="shared" si="9"/>
        <v>0</v>
      </c>
      <c r="F159" s="165" t="str">
        <f t="shared" si="10"/>
        <v>OK</v>
      </c>
      <c r="G159" s="165" t="str">
        <f t="shared" si="11"/>
        <v>CHYBA</v>
      </c>
    </row>
    <row r="160" spans="1:7" ht="15.75">
      <c r="A160" s="158"/>
      <c r="B160" s="159"/>
      <c r="C160" s="160">
        <f t="shared" si="8"/>
      </c>
      <c r="D160" s="165">
        <v>158</v>
      </c>
      <c r="E160" s="153">
        <f t="shared" si="9"/>
        <v>0</v>
      </c>
      <c r="F160" s="165" t="str">
        <f t="shared" si="10"/>
        <v>OK</v>
      </c>
      <c r="G160" s="165" t="str">
        <f t="shared" si="11"/>
        <v>CHYBA</v>
      </c>
    </row>
    <row r="161" spans="1:7" ht="15.75">
      <c r="A161" s="158"/>
      <c r="B161" s="159"/>
      <c r="C161" s="160">
        <f t="shared" si="8"/>
      </c>
      <c r="D161" s="165">
        <v>159</v>
      </c>
      <c r="E161" s="153">
        <f t="shared" si="9"/>
        <v>0</v>
      </c>
      <c r="F161" s="165" t="str">
        <f t="shared" si="10"/>
        <v>OK</v>
      </c>
      <c r="G161" s="165" t="str">
        <f t="shared" si="11"/>
        <v>CHYBA</v>
      </c>
    </row>
    <row r="162" spans="1:7" ht="15.75">
      <c r="A162" s="158"/>
      <c r="B162" s="159"/>
      <c r="C162" s="160">
        <f t="shared" si="8"/>
      </c>
      <c r="D162" s="165">
        <v>160</v>
      </c>
      <c r="E162" s="153">
        <f t="shared" si="9"/>
        <v>0</v>
      </c>
      <c r="F162" s="165" t="str">
        <f t="shared" si="10"/>
        <v>OK</v>
      </c>
      <c r="G162" s="165" t="str">
        <f t="shared" si="11"/>
        <v>CHYBA</v>
      </c>
    </row>
    <row r="163" spans="1:7" ht="15.75">
      <c r="A163" s="158"/>
      <c r="B163" s="159"/>
      <c r="C163" s="160">
        <f t="shared" si="8"/>
      </c>
      <c r="D163" s="165">
        <v>161</v>
      </c>
      <c r="E163" s="153">
        <f t="shared" si="9"/>
        <v>0</v>
      </c>
      <c r="F163" s="165" t="str">
        <f t="shared" si="10"/>
        <v>OK</v>
      </c>
      <c r="G163" s="165" t="str">
        <f t="shared" si="11"/>
        <v>CHYBA</v>
      </c>
    </row>
    <row r="164" spans="1:7" ht="15.75">
      <c r="A164" s="158"/>
      <c r="B164" s="159"/>
      <c r="C164" s="160">
        <f t="shared" si="8"/>
      </c>
      <c r="D164" s="165">
        <v>162</v>
      </c>
      <c r="E164" s="153">
        <f t="shared" si="9"/>
        <v>0</v>
      </c>
      <c r="F164" s="165" t="str">
        <f t="shared" si="10"/>
        <v>OK</v>
      </c>
      <c r="G164" s="165" t="str">
        <f t="shared" si="11"/>
        <v>CHYBA</v>
      </c>
    </row>
    <row r="165" spans="1:7" ht="15.75">
      <c r="A165" s="158"/>
      <c r="B165" s="159"/>
      <c r="C165" s="160">
        <f t="shared" si="8"/>
      </c>
      <c r="D165" s="165">
        <v>163</v>
      </c>
      <c r="E165" s="153">
        <f t="shared" si="9"/>
        <v>0</v>
      </c>
      <c r="F165" s="165" t="str">
        <f t="shared" si="10"/>
        <v>OK</v>
      </c>
      <c r="G165" s="165" t="str">
        <f t="shared" si="11"/>
        <v>CHYBA</v>
      </c>
    </row>
    <row r="166" spans="1:7" ht="15.75">
      <c r="A166" s="158"/>
      <c r="B166" s="159"/>
      <c r="C166" s="160">
        <f t="shared" si="8"/>
      </c>
      <c r="D166" s="165">
        <v>164</v>
      </c>
      <c r="E166" s="153">
        <f t="shared" si="9"/>
        <v>0</v>
      </c>
      <c r="F166" s="165" t="str">
        <f t="shared" si="10"/>
        <v>OK</v>
      </c>
      <c r="G166" s="165" t="str">
        <f t="shared" si="11"/>
        <v>CHYBA</v>
      </c>
    </row>
    <row r="167" spans="1:7" ht="15.75">
      <c r="A167" s="158"/>
      <c r="B167" s="159"/>
      <c r="C167" s="160">
        <f t="shared" si="8"/>
      </c>
      <c r="D167" s="165">
        <v>165</v>
      </c>
      <c r="E167" s="153">
        <f t="shared" si="9"/>
        <v>0</v>
      </c>
      <c r="F167" s="165" t="str">
        <f t="shared" si="10"/>
        <v>OK</v>
      </c>
      <c r="G167" s="165" t="str">
        <f t="shared" si="11"/>
        <v>CHYBA</v>
      </c>
    </row>
    <row r="168" spans="1:7" ht="15.75">
      <c r="A168" s="158"/>
      <c r="B168" s="159"/>
      <c r="C168" s="160">
        <f t="shared" si="8"/>
      </c>
      <c r="D168" s="165">
        <v>166</v>
      </c>
      <c r="E168" s="153">
        <f t="shared" si="9"/>
        <v>0</v>
      </c>
      <c r="F168" s="165" t="str">
        <f t="shared" si="10"/>
        <v>OK</v>
      </c>
      <c r="G168" s="165" t="str">
        <f t="shared" si="11"/>
        <v>CHYBA</v>
      </c>
    </row>
    <row r="169" spans="1:7" ht="15.75">
      <c r="A169" s="158"/>
      <c r="B169" s="159"/>
      <c r="C169" s="160">
        <f t="shared" si="8"/>
      </c>
      <c r="D169" s="165">
        <v>167</v>
      </c>
      <c r="E169" s="153">
        <f t="shared" si="9"/>
        <v>0</v>
      </c>
      <c r="F169" s="165" t="str">
        <f t="shared" si="10"/>
        <v>OK</v>
      </c>
      <c r="G169" s="165" t="str">
        <f t="shared" si="11"/>
        <v>CHYBA</v>
      </c>
    </row>
    <row r="170" spans="1:7" ht="15.75">
      <c r="A170" s="158"/>
      <c r="B170" s="159"/>
      <c r="C170" s="160">
        <f t="shared" si="8"/>
      </c>
      <c r="D170" s="165">
        <v>168</v>
      </c>
      <c r="E170" s="153">
        <f t="shared" si="9"/>
        <v>0</v>
      </c>
      <c r="F170" s="165" t="str">
        <f t="shared" si="10"/>
        <v>OK</v>
      </c>
      <c r="G170" s="165" t="str">
        <f t="shared" si="11"/>
        <v>CHYBA</v>
      </c>
    </row>
    <row r="171" spans="1:7" ht="15.75">
      <c r="A171" s="158"/>
      <c r="B171" s="159"/>
      <c r="C171" s="160">
        <f t="shared" si="8"/>
      </c>
      <c r="D171" s="165">
        <v>169</v>
      </c>
      <c r="E171" s="153">
        <f t="shared" si="9"/>
        <v>0</v>
      </c>
      <c r="F171" s="165" t="str">
        <f t="shared" si="10"/>
        <v>OK</v>
      </c>
      <c r="G171" s="165" t="str">
        <f t="shared" si="11"/>
        <v>CHYBA</v>
      </c>
    </row>
    <row r="172" spans="1:7" ht="15.75">
      <c r="A172" s="158"/>
      <c r="B172" s="159"/>
      <c r="C172" s="160">
        <f t="shared" si="8"/>
      </c>
      <c r="D172" s="165">
        <v>170</v>
      </c>
      <c r="E172" s="153">
        <f t="shared" si="9"/>
        <v>0</v>
      </c>
      <c r="F172" s="165" t="str">
        <f t="shared" si="10"/>
        <v>OK</v>
      </c>
      <c r="G172" s="165" t="str">
        <f t="shared" si="11"/>
        <v>CHYBA</v>
      </c>
    </row>
    <row r="173" spans="1:7" ht="15.75">
      <c r="A173" s="158"/>
      <c r="B173" s="159"/>
      <c r="C173" s="160">
        <f t="shared" si="8"/>
      </c>
      <c r="D173" s="165">
        <v>171</v>
      </c>
      <c r="E173" s="153">
        <f t="shared" si="9"/>
        <v>0</v>
      </c>
      <c r="F173" s="165" t="str">
        <f t="shared" si="10"/>
        <v>OK</v>
      </c>
      <c r="G173" s="165" t="str">
        <f t="shared" si="11"/>
        <v>CHYBA</v>
      </c>
    </row>
    <row r="174" spans="1:7" ht="15.75">
      <c r="A174" s="158"/>
      <c r="B174" s="159"/>
      <c r="C174" s="160">
        <f t="shared" si="8"/>
      </c>
      <c r="D174" s="165">
        <v>172</v>
      </c>
      <c r="E174" s="153">
        <f t="shared" si="9"/>
        <v>0</v>
      </c>
      <c r="F174" s="165" t="str">
        <f t="shared" si="10"/>
        <v>OK</v>
      </c>
      <c r="G174" s="165" t="str">
        <f t="shared" si="11"/>
        <v>CHYBA</v>
      </c>
    </row>
    <row r="175" spans="1:7" ht="15.75">
      <c r="A175" s="158"/>
      <c r="B175" s="159"/>
      <c r="C175" s="160">
        <f t="shared" si="8"/>
      </c>
      <c r="D175" s="165">
        <v>173</v>
      </c>
      <c r="E175" s="153">
        <f t="shared" si="9"/>
        <v>0</v>
      </c>
      <c r="F175" s="165" t="str">
        <f t="shared" si="10"/>
        <v>OK</v>
      </c>
      <c r="G175" s="165" t="str">
        <f t="shared" si="11"/>
        <v>CHYBA</v>
      </c>
    </row>
    <row r="176" spans="1:7" ht="15.75">
      <c r="A176" s="158"/>
      <c r="B176" s="159"/>
      <c r="C176" s="160">
        <f t="shared" si="8"/>
      </c>
      <c r="D176" s="165">
        <v>174</v>
      </c>
      <c r="E176" s="153">
        <f t="shared" si="9"/>
        <v>0</v>
      </c>
      <c r="F176" s="165" t="str">
        <f t="shared" si="10"/>
        <v>OK</v>
      </c>
      <c r="G176" s="165" t="str">
        <f t="shared" si="11"/>
        <v>CHYBA</v>
      </c>
    </row>
    <row r="177" spans="1:7" ht="15.75">
      <c r="A177" s="158"/>
      <c r="B177" s="159"/>
      <c r="C177" s="160">
        <f t="shared" si="8"/>
      </c>
      <c r="D177" s="165">
        <v>175</v>
      </c>
      <c r="E177" s="153">
        <f t="shared" si="9"/>
        <v>0</v>
      </c>
      <c r="F177" s="165" t="str">
        <f t="shared" si="10"/>
        <v>OK</v>
      </c>
      <c r="G177" s="165" t="str">
        <f t="shared" si="11"/>
        <v>CHYBA</v>
      </c>
    </row>
    <row r="178" spans="1:7" ht="15.75">
      <c r="A178" s="158"/>
      <c r="B178" s="159"/>
      <c r="C178" s="160">
        <f t="shared" si="8"/>
      </c>
      <c r="D178" s="165">
        <v>176</v>
      </c>
      <c r="E178" s="153">
        <f t="shared" si="9"/>
        <v>0</v>
      </c>
      <c r="F178" s="165" t="str">
        <f t="shared" si="10"/>
        <v>OK</v>
      </c>
      <c r="G178" s="165" t="str">
        <f t="shared" si="11"/>
        <v>CHYBA</v>
      </c>
    </row>
    <row r="179" spans="1:7" ht="15.75">
      <c r="A179" s="158"/>
      <c r="B179" s="159"/>
      <c r="C179" s="160">
        <f t="shared" si="8"/>
      </c>
      <c r="D179" s="165">
        <v>177</v>
      </c>
      <c r="E179" s="153">
        <f t="shared" si="9"/>
        <v>0</v>
      </c>
      <c r="F179" s="165" t="str">
        <f t="shared" si="10"/>
        <v>OK</v>
      </c>
      <c r="G179" s="165" t="str">
        <f t="shared" si="11"/>
        <v>CHYBA</v>
      </c>
    </row>
    <row r="180" spans="1:7" ht="15.75">
      <c r="A180" s="158"/>
      <c r="B180" s="159"/>
      <c r="C180" s="160">
        <f t="shared" si="8"/>
      </c>
      <c r="D180" s="165">
        <v>178</v>
      </c>
      <c r="E180" s="153">
        <f t="shared" si="9"/>
        <v>0</v>
      </c>
      <c r="F180" s="165" t="str">
        <f t="shared" si="10"/>
        <v>OK</v>
      </c>
      <c r="G180" s="165" t="str">
        <f t="shared" si="11"/>
        <v>CHYBA</v>
      </c>
    </row>
    <row r="181" spans="1:7" ht="15.75">
      <c r="A181" s="158"/>
      <c r="B181" s="159"/>
      <c r="C181" s="160">
        <f t="shared" si="8"/>
      </c>
      <c r="D181" s="165">
        <v>179</v>
      </c>
      <c r="E181" s="153">
        <f t="shared" si="9"/>
        <v>0</v>
      </c>
      <c r="F181" s="165" t="str">
        <f t="shared" si="10"/>
        <v>OK</v>
      </c>
      <c r="G181" s="165" t="str">
        <f t="shared" si="11"/>
        <v>CHYBA</v>
      </c>
    </row>
    <row r="182" spans="1:7" ht="15.75">
      <c r="A182" s="158"/>
      <c r="B182" s="159"/>
      <c r="C182" s="160">
        <f t="shared" si="8"/>
      </c>
      <c r="D182" s="165">
        <v>180</v>
      </c>
      <c r="E182" s="153">
        <f t="shared" si="9"/>
        <v>0</v>
      </c>
      <c r="F182" s="165" t="str">
        <f t="shared" si="10"/>
        <v>OK</v>
      </c>
      <c r="G182" s="165" t="str">
        <f t="shared" si="11"/>
        <v>CHYBA</v>
      </c>
    </row>
    <row r="183" spans="1:7" ht="15.75">
      <c r="A183" s="158"/>
      <c r="B183" s="159"/>
      <c r="C183" s="160">
        <f t="shared" si="8"/>
      </c>
      <c r="D183" s="165">
        <v>181</v>
      </c>
      <c r="E183" s="153">
        <f t="shared" si="9"/>
        <v>0</v>
      </c>
      <c r="F183" s="165" t="str">
        <f t="shared" si="10"/>
        <v>OK</v>
      </c>
      <c r="G183" s="165" t="str">
        <f t="shared" si="11"/>
        <v>CHYBA</v>
      </c>
    </row>
    <row r="184" spans="1:7" ht="15.75">
      <c r="A184" s="158"/>
      <c r="B184" s="159"/>
      <c r="C184" s="160">
        <f t="shared" si="8"/>
      </c>
      <c r="D184" s="165">
        <v>182</v>
      </c>
      <c r="E184" s="153">
        <f t="shared" si="9"/>
        <v>0</v>
      </c>
      <c r="F184" s="165" t="str">
        <f t="shared" si="10"/>
        <v>OK</v>
      </c>
      <c r="G184" s="165" t="str">
        <f t="shared" si="11"/>
        <v>CHYBA</v>
      </c>
    </row>
    <row r="185" spans="1:7" ht="15.75">
      <c r="A185" s="158"/>
      <c r="B185" s="159"/>
      <c r="C185" s="160">
        <f t="shared" si="8"/>
      </c>
      <c r="D185" s="165">
        <v>183</v>
      </c>
      <c r="E185" s="153">
        <f t="shared" si="9"/>
        <v>0</v>
      </c>
      <c r="F185" s="165" t="str">
        <f t="shared" si="10"/>
        <v>OK</v>
      </c>
      <c r="G185" s="165" t="str">
        <f t="shared" si="11"/>
        <v>CHYBA</v>
      </c>
    </row>
    <row r="186" spans="1:7" ht="15.75">
      <c r="A186" s="158"/>
      <c r="B186" s="159"/>
      <c r="C186" s="160">
        <f t="shared" si="8"/>
      </c>
      <c r="D186" s="165">
        <v>184</v>
      </c>
      <c r="E186" s="153">
        <f t="shared" si="9"/>
        <v>0</v>
      </c>
      <c r="F186" s="165" t="str">
        <f t="shared" si="10"/>
        <v>OK</v>
      </c>
      <c r="G186" s="165" t="str">
        <f t="shared" si="11"/>
        <v>CHYBA</v>
      </c>
    </row>
    <row r="187" spans="1:7" ht="15.75">
      <c r="A187" s="158"/>
      <c r="B187" s="159"/>
      <c r="C187" s="160">
        <f t="shared" si="8"/>
      </c>
      <c r="D187" s="165">
        <v>185</v>
      </c>
      <c r="E187" s="153">
        <f t="shared" si="9"/>
        <v>0</v>
      </c>
      <c r="F187" s="165" t="str">
        <f t="shared" si="10"/>
        <v>OK</v>
      </c>
      <c r="G187" s="165" t="str">
        <f t="shared" si="11"/>
        <v>CHYBA</v>
      </c>
    </row>
    <row r="188" spans="1:7" ht="15.75">
      <c r="A188" s="158"/>
      <c r="B188" s="159"/>
      <c r="C188" s="160">
        <f t="shared" si="8"/>
      </c>
      <c r="D188" s="165">
        <v>186</v>
      </c>
      <c r="E188" s="153">
        <f t="shared" si="9"/>
        <v>0</v>
      </c>
      <c r="F188" s="165" t="str">
        <f t="shared" si="10"/>
        <v>OK</v>
      </c>
      <c r="G188" s="165" t="str">
        <f t="shared" si="11"/>
        <v>CHYBA</v>
      </c>
    </row>
    <row r="189" spans="1:7" ht="15.75">
      <c r="A189" s="158"/>
      <c r="B189" s="159"/>
      <c r="C189" s="160">
        <f t="shared" si="8"/>
      </c>
      <c r="D189" s="165">
        <v>187</v>
      </c>
      <c r="E189" s="153">
        <f t="shared" si="9"/>
        <v>0</v>
      </c>
      <c r="F189" s="165" t="str">
        <f t="shared" si="10"/>
        <v>OK</v>
      </c>
      <c r="G189" s="165" t="str">
        <f t="shared" si="11"/>
        <v>CHYBA</v>
      </c>
    </row>
    <row r="190" spans="1:7" ht="15.75">
      <c r="A190" s="158"/>
      <c r="B190" s="159"/>
      <c r="C190" s="160">
        <f t="shared" si="8"/>
      </c>
      <c r="D190" s="165">
        <v>188</v>
      </c>
      <c r="E190" s="153">
        <f t="shared" si="9"/>
        <v>0</v>
      </c>
      <c r="F190" s="165" t="str">
        <f t="shared" si="10"/>
        <v>OK</v>
      </c>
      <c r="G190" s="165" t="str">
        <f t="shared" si="11"/>
        <v>CHYBA</v>
      </c>
    </row>
    <row r="191" spans="1:7" ht="15.75">
      <c r="A191" s="158"/>
      <c r="B191" s="159"/>
      <c r="C191" s="160">
        <f t="shared" si="8"/>
      </c>
      <c r="D191" s="165">
        <v>189</v>
      </c>
      <c r="E191" s="153">
        <f t="shared" si="9"/>
        <v>0</v>
      </c>
      <c r="F191" s="165" t="str">
        <f t="shared" si="10"/>
        <v>OK</v>
      </c>
      <c r="G191" s="165" t="str">
        <f t="shared" si="11"/>
        <v>CHYBA</v>
      </c>
    </row>
    <row r="192" spans="1:7" ht="15.75">
      <c r="A192" s="158"/>
      <c r="B192" s="159"/>
      <c r="C192" s="160">
        <f t="shared" si="8"/>
      </c>
      <c r="D192" s="165">
        <v>190</v>
      </c>
      <c r="E192" s="153">
        <f t="shared" si="9"/>
        <v>0</v>
      </c>
      <c r="F192" s="165" t="str">
        <f t="shared" si="10"/>
        <v>OK</v>
      </c>
      <c r="G192" s="165" t="str">
        <f t="shared" si="11"/>
        <v>CHYBA</v>
      </c>
    </row>
    <row r="193" spans="1:7" ht="15.75">
      <c r="A193" s="158"/>
      <c r="B193" s="159"/>
      <c r="C193" s="160">
        <f t="shared" si="8"/>
      </c>
      <c r="D193" s="165">
        <v>191</v>
      </c>
      <c r="E193" s="153">
        <f t="shared" si="9"/>
        <v>0</v>
      </c>
      <c r="F193" s="165" t="str">
        <f t="shared" si="10"/>
        <v>OK</v>
      </c>
      <c r="G193" s="165" t="str">
        <f t="shared" si="11"/>
        <v>CHYBA</v>
      </c>
    </row>
    <row r="194" spans="1:7" ht="15.75">
      <c r="A194" s="158"/>
      <c r="B194" s="159"/>
      <c r="C194" s="160">
        <f t="shared" si="8"/>
      </c>
      <c r="D194" s="165">
        <v>192</v>
      </c>
      <c r="E194" s="153">
        <f t="shared" si="9"/>
        <v>0</v>
      </c>
      <c r="F194" s="165" t="str">
        <f t="shared" si="10"/>
        <v>OK</v>
      </c>
      <c r="G194" s="165" t="str">
        <f t="shared" si="11"/>
        <v>CHYBA</v>
      </c>
    </row>
    <row r="195" spans="1:7" ht="15.75">
      <c r="A195" s="158"/>
      <c r="B195" s="159"/>
      <c r="C195" s="160">
        <f aca="true" t="shared" si="12" ref="C195:C258">IF(B195="","",(INT(B195/10000)*1/24+INT((B195-INT(B195/10000)*10000)/100)*1/24/60+(B195-INT(B195/10000)*10000-INT((B195-INT(B195/10000)*10000)/100)*100)*1/24/60/60))</f>
      </c>
      <c r="D195" s="165">
        <v>193</v>
      </c>
      <c r="E195" s="153">
        <f aca="true" t="shared" si="13" ref="E195:E258">SUMIF(A$3:A$498,A195,A$3:A$498)</f>
        <v>0</v>
      </c>
      <c r="F195" s="165" t="str">
        <f aca="true" t="shared" si="14" ref="F195:F258">IF(E195=A195,"OK","CHYBA")</f>
        <v>OK</v>
      </c>
      <c r="G195" s="165" t="str">
        <f aca="true" t="shared" si="15" ref="G195:G258">IF(C195&gt;C194,"OK","CHYBA")</f>
        <v>CHYBA</v>
      </c>
    </row>
    <row r="196" spans="1:7" ht="15.75">
      <c r="A196" s="158"/>
      <c r="B196" s="159"/>
      <c r="C196" s="160">
        <f t="shared" si="12"/>
      </c>
      <c r="D196" s="165">
        <v>194</v>
      </c>
      <c r="E196" s="153">
        <f t="shared" si="13"/>
        <v>0</v>
      </c>
      <c r="F196" s="165" t="str">
        <f t="shared" si="14"/>
        <v>OK</v>
      </c>
      <c r="G196" s="165" t="str">
        <f t="shared" si="15"/>
        <v>CHYBA</v>
      </c>
    </row>
    <row r="197" spans="1:7" ht="15.75">
      <c r="A197" s="158"/>
      <c r="B197" s="159"/>
      <c r="C197" s="160">
        <f t="shared" si="12"/>
      </c>
      <c r="D197" s="165">
        <v>195</v>
      </c>
      <c r="E197" s="153">
        <f t="shared" si="13"/>
        <v>0</v>
      </c>
      <c r="F197" s="165" t="str">
        <f t="shared" si="14"/>
        <v>OK</v>
      </c>
      <c r="G197" s="165" t="str">
        <f t="shared" si="15"/>
        <v>CHYBA</v>
      </c>
    </row>
    <row r="198" spans="1:7" ht="15.75">
      <c r="A198" s="158"/>
      <c r="B198" s="159"/>
      <c r="C198" s="160">
        <f t="shared" si="12"/>
      </c>
      <c r="D198" s="165">
        <v>196</v>
      </c>
      <c r="E198" s="153">
        <f t="shared" si="13"/>
        <v>0</v>
      </c>
      <c r="F198" s="165" t="str">
        <f t="shared" si="14"/>
        <v>OK</v>
      </c>
      <c r="G198" s="165" t="str">
        <f t="shared" si="15"/>
        <v>CHYBA</v>
      </c>
    </row>
    <row r="199" spans="1:7" ht="15.75">
      <c r="A199" s="158"/>
      <c r="B199" s="159"/>
      <c r="C199" s="160">
        <f t="shared" si="12"/>
      </c>
      <c r="D199" s="165">
        <v>197</v>
      </c>
      <c r="E199" s="153">
        <f t="shared" si="13"/>
        <v>0</v>
      </c>
      <c r="F199" s="165" t="str">
        <f t="shared" si="14"/>
        <v>OK</v>
      </c>
      <c r="G199" s="165" t="str">
        <f t="shared" si="15"/>
        <v>CHYBA</v>
      </c>
    </row>
    <row r="200" spans="1:7" ht="15.75">
      <c r="A200" s="158"/>
      <c r="B200" s="159"/>
      <c r="C200" s="160">
        <f t="shared" si="12"/>
      </c>
      <c r="D200" s="165">
        <v>198</v>
      </c>
      <c r="E200" s="153">
        <f t="shared" si="13"/>
        <v>0</v>
      </c>
      <c r="F200" s="165" t="str">
        <f t="shared" si="14"/>
        <v>OK</v>
      </c>
      <c r="G200" s="165" t="str">
        <f t="shared" si="15"/>
        <v>CHYBA</v>
      </c>
    </row>
    <row r="201" spans="1:7" ht="15.75">
      <c r="A201" s="158"/>
      <c r="B201" s="159"/>
      <c r="C201" s="160">
        <f t="shared" si="12"/>
      </c>
      <c r="D201" s="165">
        <v>199</v>
      </c>
      <c r="E201" s="153">
        <f t="shared" si="13"/>
        <v>0</v>
      </c>
      <c r="F201" s="165" t="str">
        <f t="shared" si="14"/>
        <v>OK</v>
      </c>
      <c r="G201" s="165" t="str">
        <f t="shared" si="15"/>
        <v>CHYBA</v>
      </c>
    </row>
    <row r="202" spans="1:7" ht="15.75">
      <c r="A202" s="158"/>
      <c r="B202" s="159"/>
      <c r="C202" s="160">
        <f t="shared" si="12"/>
      </c>
      <c r="D202" s="165">
        <v>200</v>
      </c>
      <c r="E202" s="153">
        <f t="shared" si="13"/>
        <v>0</v>
      </c>
      <c r="F202" s="165" t="str">
        <f t="shared" si="14"/>
        <v>OK</v>
      </c>
      <c r="G202" s="165" t="str">
        <f t="shared" si="15"/>
        <v>CHYBA</v>
      </c>
    </row>
    <row r="203" spans="1:7" ht="15.75">
      <c r="A203" s="158"/>
      <c r="B203" s="159"/>
      <c r="C203" s="160">
        <f t="shared" si="12"/>
      </c>
      <c r="D203" s="165">
        <v>201</v>
      </c>
      <c r="E203" s="153">
        <f t="shared" si="13"/>
        <v>0</v>
      </c>
      <c r="F203" s="165" t="str">
        <f t="shared" si="14"/>
        <v>OK</v>
      </c>
      <c r="G203" s="165" t="str">
        <f t="shared" si="15"/>
        <v>CHYBA</v>
      </c>
    </row>
    <row r="204" spans="1:7" ht="15.75">
      <c r="A204" s="158"/>
      <c r="B204" s="159"/>
      <c r="C204" s="160">
        <f t="shared" si="12"/>
      </c>
      <c r="D204" s="165">
        <v>202</v>
      </c>
      <c r="E204" s="153">
        <f t="shared" si="13"/>
        <v>0</v>
      </c>
      <c r="F204" s="165" t="str">
        <f t="shared" si="14"/>
        <v>OK</v>
      </c>
      <c r="G204" s="165" t="str">
        <f t="shared" si="15"/>
        <v>CHYBA</v>
      </c>
    </row>
    <row r="205" spans="1:7" ht="15.75">
      <c r="A205" s="158"/>
      <c r="B205" s="159"/>
      <c r="C205" s="160">
        <f t="shared" si="12"/>
      </c>
      <c r="D205" s="165">
        <v>203</v>
      </c>
      <c r="E205" s="153">
        <f t="shared" si="13"/>
        <v>0</v>
      </c>
      <c r="F205" s="165" t="str">
        <f t="shared" si="14"/>
        <v>OK</v>
      </c>
      <c r="G205" s="165" t="str">
        <f t="shared" si="15"/>
        <v>CHYBA</v>
      </c>
    </row>
    <row r="206" spans="1:7" ht="15.75">
      <c r="A206" s="158"/>
      <c r="B206" s="159"/>
      <c r="C206" s="160">
        <f t="shared" si="12"/>
      </c>
      <c r="D206" s="165">
        <v>204</v>
      </c>
      <c r="E206" s="153">
        <f t="shared" si="13"/>
        <v>0</v>
      </c>
      <c r="F206" s="165" t="str">
        <f t="shared" si="14"/>
        <v>OK</v>
      </c>
      <c r="G206" s="165" t="str">
        <f t="shared" si="15"/>
        <v>CHYBA</v>
      </c>
    </row>
    <row r="207" spans="1:7" ht="15.75">
      <c r="A207" s="158"/>
      <c r="B207" s="159"/>
      <c r="C207" s="160">
        <f t="shared" si="12"/>
      </c>
      <c r="D207" s="165">
        <v>205</v>
      </c>
      <c r="E207" s="153">
        <f t="shared" si="13"/>
        <v>0</v>
      </c>
      <c r="F207" s="165" t="str">
        <f t="shared" si="14"/>
        <v>OK</v>
      </c>
      <c r="G207" s="165" t="str">
        <f t="shared" si="15"/>
        <v>CHYBA</v>
      </c>
    </row>
    <row r="208" spans="1:7" ht="15.75">
      <c r="A208" s="158"/>
      <c r="B208" s="159"/>
      <c r="C208" s="160">
        <f t="shared" si="12"/>
      </c>
      <c r="D208" s="165">
        <v>206</v>
      </c>
      <c r="E208" s="153">
        <f t="shared" si="13"/>
        <v>0</v>
      </c>
      <c r="F208" s="165" t="str">
        <f t="shared" si="14"/>
        <v>OK</v>
      </c>
      <c r="G208" s="165" t="str">
        <f t="shared" si="15"/>
        <v>CHYBA</v>
      </c>
    </row>
    <row r="209" spans="1:7" ht="15.75">
      <c r="A209" s="158"/>
      <c r="B209" s="159"/>
      <c r="C209" s="160">
        <f t="shared" si="12"/>
      </c>
      <c r="D209" s="165">
        <v>207</v>
      </c>
      <c r="E209" s="153">
        <f t="shared" si="13"/>
        <v>0</v>
      </c>
      <c r="F209" s="165" t="str">
        <f t="shared" si="14"/>
        <v>OK</v>
      </c>
      <c r="G209" s="165" t="str">
        <f t="shared" si="15"/>
        <v>CHYBA</v>
      </c>
    </row>
    <row r="210" spans="1:7" ht="15.75">
      <c r="A210" s="158"/>
      <c r="B210" s="159"/>
      <c r="C210" s="160">
        <f t="shared" si="12"/>
      </c>
      <c r="D210" s="165">
        <v>208</v>
      </c>
      <c r="E210" s="153">
        <f t="shared" si="13"/>
        <v>0</v>
      </c>
      <c r="F210" s="165" t="str">
        <f t="shared" si="14"/>
        <v>OK</v>
      </c>
      <c r="G210" s="165" t="str">
        <f t="shared" si="15"/>
        <v>CHYBA</v>
      </c>
    </row>
    <row r="211" spans="1:7" ht="15.75">
      <c r="A211" s="158"/>
      <c r="B211" s="159"/>
      <c r="C211" s="160">
        <f t="shared" si="12"/>
      </c>
      <c r="D211" s="165">
        <v>209</v>
      </c>
      <c r="E211" s="153">
        <f t="shared" si="13"/>
        <v>0</v>
      </c>
      <c r="F211" s="165" t="str">
        <f t="shared" si="14"/>
        <v>OK</v>
      </c>
      <c r="G211" s="165" t="str">
        <f t="shared" si="15"/>
        <v>CHYBA</v>
      </c>
    </row>
    <row r="212" spans="1:7" ht="15.75">
      <c r="A212" s="158"/>
      <c r="B212" s="159"/>
      <c r="C212" s="160">
        <f t="shared" si="12"/>
      </c>
      <c r="D212" s="165">
        <v>210</v>
      </c>
      <c r="E212" s="153">
        <f t="shared" si="13"/>
        <v>0</v>
      </c>
      <c r="F212" s="165" t="str">
        <f t="shared" si="14"/>
        <v>OK</v>
      </c>
      <c r="G212" s="165" t="str">
        <f t="shared" si="15"/>
        <v>CHYBA</v>
      </c>
    </row>
    <row r="213" spans="1:7" ht="15.75">
      <c r="A213" s="158"/>
      <c r="B213" s="159"/>
      <c r="C213" s="160">
        <f t="shared" si="12"/>
      </c>
      <c r="D213" s="165">
        <v>211</v>
      </c>
      <c r="E213" s="153">
        <f t="shared" si="13"/>
        <v>0</v>
      </c>
      <c r="F213" s="165" t="str">
        <f t="shared" si="14"/>
        <v>OK</v>
      </c>
      <c r="G213" s="165" t="str">
        <f t="shared" si="15"/>
        <v>CHYBA</v>
      </c>
    </row>
    <row r="214" spans="1:7" ht="15.75">
      <c r="A214" s="158"/>
      <c r="B214" s="159"/>
      <c r="C214" s="160">
        <f t="shared" si="12"/>
      </c>
      <c r="D214" s="165">
        <v>212</v>
      </c>
      <c r="E214" s="153">
        <f t="shared" si="13"/>
        <v>0</v>
      </c>
      <c r="F214" s="165" t="str">
        <f t="shared" si="14"/>
        <v>OK</v>
      </c>
      <c r="G214" s="165" t="str">
        <f t="shared" si="15"/>
        <v>CHYBA</v>
      </c>
    </row>
    <row r="215" spans="1:7" ht="15.75">
      <c r="A215" s="158"/>
      <c r="B215" s="159"/>
      <c r="C215" s="160">
        <f t="shared" si="12"/>
      </c>
      <c r="D215" s="165">
        <v>213</v>
      </c>
      <c r="E215" s="153">
        <f t="shared" si="13"/>
        <v>0</v>
      </c>
      <c r="F215" s="165" t="str">
        <f t="shared" si="14"/>
        <v>OK</v>
      </c>
      <c r="G215" s="165" t="str">
        <f t="shared" si="15"/>
        <v>CHYBA</v>
      </c>
    </row>
    <row r="216" spans="1:7" ht="15.75">
      <c r="A216" s="158"/>
      <c r="B216" s="159"/>
      <c r="C216" s="160">
        <f t="shared" si="12"/>
      </c>
      <c r="D216" s="165">
        <v>214</v>
      </c>
      <c r="E216" s="153">
        <f t="shared" si="13"/>
        <v>0</v>
      </c>
      <c r="F216" s="165" t="str">
        <f t="shared" si="14"/>
        <v>OK</v>
      </c>
      <c r="G216" s="165" t="str">
        <f t="shared" si="15"/>
        <v>CHYBA</v>
      </c>
    </row>
    <row r="217" spans="1:7" ht="15.75">
      <c r="A217" s="158"/>
      <c r="B217" s="159"/>
      <c r="C217" s="160">
        <f t="shared" si="12"/>
      </c>
      <c r="D217" s="165">
        <v>215</v>
      </c>
      <c r="E217" s="153">
        <f t="shared" si="13"/>
        <v>0</v>
      </c>
      <c r="F217" s="165" t="str">
        <f t="shared" si="14"/>
        <v>OK</v>
      </c>
      <c r="G217" s="165" t="str">
        <f t="shared" si="15"/>
        <v>CHYBA</v>
      </c>
    </row>
    <row r="218" spans="1:7" ht="15.75">
      <c r="A218" s="158"/>
      <c r="B218" s="159"/>
      <c r="C218" s="160">
        <f t="shared" si="12"/>
      </c>
      <c r="D218" s="165">
        <v>216</v>
      </c>
      <c r="E218" s="153">
        <f t="shared" si="13"/>
        <v>0</v>
      </c>
      <c r="F218" s="165" t="str">
        <f t="shared" si="14"/>
        <v>OK</v>
      </c>
      <c r="G218" s="165" t="str">
        <f t="shared" si="15"/>
        <v>CHYBA</v>
      </c>
    </row>
    <row r="219" spans="1:7" ht="15.75">
      <c r="A219" s="158"/>
      <c r="B219" s="159"/>
      <c r="C219" s="160">
        <f t="shared" si="12"/>
      </c>
      <c r="D219" s="165">
        <v>217</v>
      </c>
      <c r="E219" s="153">
        <f t="shared" si="13"/>
        <v>0</v>
      </c>
      <c r="F219" s="165" t="str">
        <f t="shared" si="14"/>
        <v>OK</v>
      </c>
      <c r="G219" s="165" t="str">
        <f t="shared" si="15"/>
        <v>CHYBA</v>
      </c>
    </row>
    <row r="220" spans="1:7" ht="15.75">
      <c r="A220" s="158"/>
      <c r="B220" s="159"/>
      <c r="C220" s="160">
        <f t="shared" si="12"/>
      </c>
      <c r="D220" s="165">
        <v>218</v>
      </c>
      <c r="E220" s="153">
        <f t="shared" si="13"/>
        <v>0</v>
      </c>
      <c r="F220" s="165" t="str">
        <f t="shared" si="14"/>
        <v>OK</v>
      </c>
      <c r="G220" s="165" t="str">
        <f t="shared" si="15"/>
        <v>CHYBA</v>
      </c>
    </row>
    <row r="221" spans="1:7" ht="15.75">
      <c r="A221" s="158"/>
      <c r="B221" s="159"/>
      <c r="C221" s="160">
        <f t="shared" si="12"/>
      </c>
      <c r="D221" s="165">
        <v>219</v>
      </c>
      <c r="E221" s="153">
        <f t="shared" si="13"/>
        <v>0</v>
      </c>
      <c r="F221" s="165" t="str">
        <f t="shared" si="14"/>
        <v>OK</v>
      </c>
      <c r="G221" s="165" t="str">
        <f t="shared" si="15"/>
        <v>CHYBA</v>
      </c>
    </row>
    <row r="222" spans="1:7" ht="15.75">
      <c r="A222" s="158"/>
      <c r="B222" s="159"/>
      <c r="C222" s="160">
        <f t="shared" si="12"/>
      </c>
      <c r="D222" s="165">
        <v>220</v>
      </c>
      <c r="E222" s="153">
        <f t="shared" si="13"/>
        <v>0</v>
      </c>
      <c r="F222" s="165" t="str">
        <f t="shared" si="14"/>
        <v>OK</v>
      </c>
      <c r="G222" s="165" t="str">
        <f t="shared" si="15"/>
        <v>CHYBA</v>
      </c>
    </row>
    <row r="223" spans="1:7" ht="15.75">
      <c r="A223" s="158"/>
      <c r="B223" s="159"/>
      <c r="C223" s="160">
        <f t="shared" si="12"/>
      </c>
      <c r="D223" s="165">
        <v>221</v>
      </c>
      <c r="E223" s="153">
        <f t="shared" si="13"/>
        <v>0</v>
      </c>
      <c r="F223" s="165" t="str">
        <f t="shared" si="14"/>
        <v>OK</v>
      </c>
      <c r="G223" s="165" t="str">
        <f t="shared" si="15"/>
        <v>CHYBA</v>
      </c>
    </row>
    <row r="224" spans="1:7" ht="15.75">
      <c r="A224" s="158"/>
      <c r="B224" s="159"/>
      <c r="C224" s="160">
        <f t="shared" si="12"/>
      </c>
      <c r="D224" s="165">
        <v>222</v>
      </c>
      <c r="E224" s="153">
        <f t="shared" si="13"/>
        <v>0</v>
      </c>
      <c r="F224" s="165" t="str">
        <f t="shared" si="14"/>
        <v>OK</v>
      </c>
      <c r="G224" s="165" t="str">
        <f t="shared" si="15"/>
        <v>CHYBA</v>
      </c>
    </row>
    <row r="225" spans="1:7" ht="15.75">
      <c r="A225" s="158"/>
      <c r="B225" s="159"/>
      <c r="C225" s="160">
        <f t="shared" si="12"/>
      </c>
      <c r="D225" s="165">
        <v>223</v>
      </c>
      <c r="E225" s="153">
        <f t="shared" si="13"/>
        <v>0</v>
      </c>
      <c r="F225" s="165" t="str">
        <f t="shared" si="14"/>
        <v>OK</v>
      </c>
      <c r="G225" s="165" t="str">
        <f t="shared" si="15"/>
        <v>CHYBA</v>
      </c>
    </row>
    <row r="226" spans="1:7" ht="15.75">
      <c r="A226" s="158"/>
      <c r="B226" s="159"/>
      <c r="C226" s="160">
        <f t="shared" si="12"/>
      </c>
      <c r="D226" s="165">
        <v>224</v>
      </c>
      <c r="E226" s="153">
        <f t="shared" si="13"/>
        <v>0</v>
      </c>
      <c r="F226" s="165" t="str">
        <f t="shared" si="14"/>
        <v>OK</v>
      </c>
      <c r="G226" s="165" t="str">
        <f t="shared" si="15"/>
        <v>CHYBA</v>
      </c>
    </row>
    <row r="227" spans="1:7" ht="15.75">
      <c r="A227" s="158"/>
      <c r="B227" s="159"/>
      <c r="C227" s="160">
        <f t="shared" si="12"/>
      </c>
      <c r="D227" s="165">
        <v>225</v>
      </c>
      <c r="E227" s="153">
        <f t="shared" si="13"/>
        <v>0</v>
      </c>
      <c r="F227" s="165" t="str">
        <f t="shared" si="14"/>
        <v>OK</v>
      </c>
      <c r="G227" s="165" t="str">
        <f t="shared" si="15"/>
        <v>CHYBA</v>
      </c>
    </row>
    <row r="228" spans="1:7" ht="15.75">
      <c r="A228" s="158"/>
      <c r="B228" s="159"/>
      <c r="C228" s="160">
        <f t="shared" si="12"/>
      </c>
      <c r="D228" s="165">
        <v>226</v>
      </c>
      <c r="E228" s="153">
        <f t="shared" si="13"/>
        <v>0</v>
      </c>
      <c r="F228" s="165" t="str">
        <f t="shared" si="14"/>
        <v>OK</v>
      </c>
      <c r="G228" s="165" t="str">
        <f t="shared" si="15"/>
        <v>CHYBA</v>
      </c>
    </row>
    <row r="229" spans="1:7" ht="15.75">
      <c r="A229" s="158"/>
      <c r="B229" s="159"/>
      <c r="C229" s="160">
        <f t="shared" si="12"/>
      </c>
      <c r="D229" s="165">
        <v>227</v>
      </c>
      <c r="E229" s="153">
        <f t="shared" si="13"/>
        <v>0</v>
      </c>
      <c r="F229" s="165" t="str">
        <f t="shared" si="14"/>
        <v>OK</v>
      </c>
      <c r="G229" s="165" t="str">
        <f t="shared" si="15"/>
        <v>CHYBA</v>
      </c>
    </row>
    <row r="230" spans="1:7" ht="15.75">
      <c r="A230" s="158"/>
      <c r="B230" s="159"/>
      <c r="C230" s="160">
        <f t="shared" si="12"/>
      </c>
      <c r="D230" s="165">
        <v>228</v>
      </c>
      <c r="E230" s="153">
        <f t="shared" si="13"/>
        <v>0</v>
      </c>
      <c r="F230" s="165" t="str">
        <f t="shared" si="14"/>
        <v>OK</v>
      </c>
      <c r="G230" s="165" t="str">
        <f t="shared" si="15"/>
        <v>CHYBA</v>
      </c>
    </row>
    <row r="231" spans="1:7" ht="15.75">
      <c r="A231" s="158"/>
      <c r="B231" s="159"/>
      <c r="C231" s="160">
        <f t="shared" si="12"/>
      </c>
      <c r="D231" s="165">
        <v>229</v>
      </c>
      <c r="E231" s="153">
        <f t="shared" si="13"/>
        <v>0</v>
      </c>
      <c r="F231" s="165" t="str">
        <f t="shared" si="14"/>
        <v>OK</v>
      </c>
      <c r="G231" s="165" t="str">
        <f t="shared" si="15"/>
        <v>CHYBA</v>
      </c>
    </row>
    <row r="232" spans="1:7" ht="15.75">
      <c r="A232" s="158"/>
      <c r="B232" s="159"/>
      <c r="C232" s="160">
        <f t="shared" si="12"/>
      </c>
      <c r="D232" s="165">
        <v>230</v>
      </c>
      <c r="E232" s="153">
        <f t="shared" si="13"/>
        <v>0</v>
      </c>
      <c r="F232" s="165" t="str">
        <f t="shared" si="14"/>
        <v>OK</v>
      </c>
      <c r="G232" s="165" t="str">
        <f t="shared" si="15"/>
        <v>CHYBA</v>
      </c>
    </row>
    <row r="233" spans="1:7" ht="15.75">
      <c r="A233" s="158"/>
      <c r="B233" s="159"/>
      <c r="C233" s="160">
        <f t="shared" si="12"/>
      </c>
      <c r="D233" s="165">
        <v>231</v>
      </c>
      <c r="E233" s="153">
        <f t="shared" si="13"/>
        <v>0</v>
      </c>
      <c r="F233" s="165" t="str">
        <f t="shared" si="14"/>
        <v>OK</v>
      </c>
      <c r="G233" s="165" t="str">
        <f t="shared" si="15"/>
        <v>CHYBA</v>
      </c>
    </row>
    <row r="234" spans="1:7" ht="15.75">
      <c r="A234" s="158"/>
      <c r="B234" s="159"/>
      <c r="C234" s="160">
        <f t="shared" si="12"/>
      </c>
      <c r="D234" s="165">
        <v>232</v>
      </c>
      <c r="E234" s="153">
        <f t="shared" si="13"/>
        <v>0</v>
      </c>
      <c r="F234" s="165" t="str">
        <f t="shared" si="14"/>
        <v>OK</v>
      </c>
      <c r="G234" s="165" t="str">
        <f t="shared" si="15"/>
        <v>CHYBA</v>
      </c>
    </row>
    <row r="235" spans="1:7" ht="15.75">
      <c r="A235" s="158"/>
      <c r="B235" s="159"/>
      <c r="C235" s="160">
        <f t="shared" si="12"/>
      </c>
      <c r="D235" s="165">
        <v>233</v>
      </c>
      <c r="E235" s="153">
        <f t="shared" si="13"/>
        <v>0</v>
      </c>
      <c r="F235" s="165" t="str">
        <f t="shared" si="14"/>
        <v>OK</v>
      </c>
      <c r="G235" s="165" t="str">
        <f t="shared" si="15"/>
        <v>CHYBA</v>
      </c>
    </row>
    <row r="236" spans="1:7" ht="15.75">
      <c r="A236" s="158"/>
      <c r="B236" s="159"/>
      <c r="C236" s="160">
        <f t="shared" si="12"/>
      </c>
      <c r="D236" s="165">
        <v>234</v>
      </c>
      <c r="E236" s="153">
        <f t="shared" si="13"/>
        <v>0</v>
      </c>
      <c r="F236" s="165" t="str">
        <f t="shared" si="14"/>
        <v>OK</v>
      </c>
      <c r="G236" s="165" t="str">
        <f t="shared" si="15"/>
        <v>CHYBA</v>
      </c>
    </row>
    <row r="237" spans="1:7" ht="15.75">
      <c r="A237" s="158"/>
      <c r="B237" s="159"/>
      <c r="C237" s="160">
        <f t="shared" si="12"/>
      </c>
      <c r="D237" s="165">
        <v>235</v>
      </c>
      <c r="E237" s="153">
        <f t="shared" si="13"/>
        <v>0</v>
      </c>
      <c r="F237" s="165" t="str">
        <f t="shared" si="14"/>
        <v>OK</v>
      </c>
      <c r="G237" s="165" t="str">
        <f t="shared" si="15"/>
        <v>CHYBA</v>
      </c>
    </row>
    <row r="238" spans="1:7" ht="15.75">
      <c r="A238" s="158"/>
      <c r="B238" s="159"/>
      <c r="C238" s="160">
        <f t="shared" si="12"/>
      </c>
      <c r="D238" s="165">
        <v>236</v>
      </c>
      <c r="E238" s="153">
        <f t="shared" si="13"/>
        <v>0</v>
      </c>
      <c r="F238" s="165" t="str">
        <f t="shared" si="14"/>
        <v>OK</v>
      </c>
      <c r="G238" s="165" t="str">
        <f t="shared" si="15"/>
        <v>CHYBA</v>
      </c>
    </row>
    <row r="239" spans="1:7" ht="15.75">
      <c r="A239" s="158"/>
      <c r="B239" s="159"/>
      <c r="C239" s="160">
        <f t="shared" si="12"/>
      </c>
      <c r="D239" s="165">
        <v>237</v>
      </c>
      <c r="E239" s="153">
        <f t="shared" si="13"/>
        <v>0</v>
      </c>
      <c r="F239" s="165" t="str">
        <f t="shared" si="14"/>
        <v>OK</v>
      </c>
      <c r="G239" s="165" t="str">
        <f t="shared" si="15"/>
        <v>CHYBA</v>
      </c>
    </row>
    <row r="240" spans="1:7" ht="15.75">
      <c r="A240" s="158"/>
      <c r="B240" s="159"/>
      <c r="C240" s="160">
        <f t="shared" si="12"/>
      </c>
      <c r="D240" s="165">
        <v>238</v>
      </c>
      <c r="E240" s="153">
        <f t="shared" si="13"/>
        <v>0</v>
      </c>
      <c r="F240" s="165" t="str">
        <f t="shared" si="14"/>
        <v>OK</v>
      </c>
      <c r="G240" s="165" t="str">
        <f t="shared" si="15"/>
        <v>CHYBA</v>
      </c>
    </row>
    <row r="241" spans="1:7" ht="15.75">
      <c r="A241" s="158"/>
      <c r="B241" s="159"/>
      <c r="C241" s="160">
        <f t="shared" si="12"/>
      </c>
      <c r="D241" s="165">
        <v>239</v>
      </c>
      <c r="E241" s="153">
        <f t="shared" si="13"/>
        <v>0</v>
      </c>
      <c r="F241" s="165" t="str">
        <f t="shared" si="14"/>
        <v>OK</v>
      </c>
      <c r="G241" s="165" t="str">
        <f t="shared" si="15"/>
        <v>CHYBA</v>
      </c>
    </row>
    <row r="242" spans="1:7" ht="15.75">
      <c r="A242" s="158"/>
      <c r="B242" s="159"/>
      <c r="C242" s="160">
        <f t="shared" si="12"/>
      </c>
      <c r="D242" s="165">
        <v>240</v>
      </c>
      <c r="E242" s="153">
        <f t="shared" si="13"/>
        <v>0</v>
      </c>
      <c r="F242" s="165" t="str">
        <f t="shared" si="14"/>
        <v>OK</v>
      </c>
      <c r="G242" s="165" t="str">
        <f t="shared" si="15"/>
        <v>CHYBA</v>
      </c>
    </row>
    <row r="243" spans="1:7" ht="15.75">
      <c r="A243" s="158"/>
      <c r="B243" s="159"/>
      <c r="C243" s="160">
        <f t="shared" si="12"/>
      </c>
      <c r="D243" s="165">
        <v>241</v>
      </c>
      <c r="E243" s="153">
        <f t="shared" si="13"/>
        <v>0</v>
      </c>
      <c r="F243" s="165" t="str">
        <f t="shared" si="14"/>
        <v>OK</v>
      </c>
      <c r="G243" s="165" t="str">
        <f t="shared" si="15"/>
        <v>CHYBA</v>
      </c>
    </row>
    <row r="244" spans="1:7" ht="15.75">
      <c r="A244" s="158"/>
      <c r="B244" s="159"/>
      <c r="C244" s="160">
        <f t="shared" si="12"/>
      </c>
      <c r="D244" s="165">
        <v>242</v>
      </c>
      <c r="E244" s="153">
        <f t="shared" si="13"/>
        <v>0</v>
      </c>
      <c r="F244" s="165" t="str">
        <f t="shared" si="14"/>
        <v>OK</v>
      </c>
      <c r="G244" s="165" t="str">
        <f t="shared" si="15"/>
        <v>CHYBA</v>
      </c>
    </row>
    <row r="245" spans="1:7" ht="15.75">
      <c r="A245" s="158"/>
      <c r="B245" s="159"/>
      <c r="C245" s="160">
        <f t="shared" si="12"/>
      </c>
      <c r="D245" s="165">
        <v>243</v>
      </c>
      <c r="E245" s="153">
        <f t="shared" si="13"/>
        <v>0</v>
      </c>
      <c r="F245" s="165" t="str">
        <f t="shared" si="14"/>
        <v>OK</v>
      </c>
      <c r="G245" s="165" t="str">
        <f t="shared" si="15"/>
        <v>CHYBA</v>
      </c>
    </row>
    <row r="246" spans="1:7" ht="15.75">
      <c r="A246" s="158"/>
      <c r="B246" s="159"/>
      <c r="C246" s="160">
        <f t="shared" si="12"/>
      </c>
      <c r="D246" s="165">
        <v>244</v>
      </c>
      <c r="E246" s="153">
        <f t="shared" si="13"/>
        <v>0</v>
      </c>
      <c r="F246" s="165" t="str">
        <f t="shared" si="14"/>
        <v>OK</v>
      </c>
      <c r="G246" s="165" t="str">
        <f t="shared" si="15"/>
        <v>CHYBA</v>
      </c>
    </row>
    <row r="247" spans="1:7" ht="15.75">
      <c r="A247" s="158"/>
      <c r="B247" s="159"/>
      <c r="C247" s="160">
        <f t="shared" si="12"/>
      </c>
      <c r="D247" s="165">
        <v>245</v>
      </c>
      <c r="E247" s="153">
        <f t="shared" si="13"/>
        <v>0</v>
      </c>
      <c r="F247" s="165" t="str">
        <f t="shared" si="14"/>
        <v>OK</v>
      </c>
      <c r="G247" s="165" t="str">
        <f t="shared" si="15"/>
        <v>CHYBA</v>
      </c>
    </row>
    <row r="248" spans="1:7" ht="15.75">
      <c r="A248" s="158"/>
      <c r="B248" s="159"/>
      <c r="C248" s="160">
        <f t="shared" si="12"/>
      </c>
      <c r="D248" s="165">
        <v>246</v>
      </c>
      <c r="E248" s="153">
        <f t="shared" si="13"/>
        <v>0</v>
      </c>
      <c r="F248" s="165" t="str">
        <f t="shared" si="14"/>
        <v>OK</v>
      </c>
      <c r="G248" s="165" t="str">
        <f t="shared" si="15"/>
        <v>CHYBA</v>
      </c>
    </row>
    <row r="249" spans="1:7" ht="15.75">
      <c r="A249" s="158"/>
      <c r="B249" s="159"/>
      <c r="C249" s="160">
        <f t="shared" si="12"/>
      </c>
      <c r="D249" s="165">
        <v>247</v>
      </c>
      <c r="E249" s="153">
        <f t="shared" si="13"/>
        <v>0</v>
      </c>
      <c r="F249" s="165" t="str">
        <f t="shared" si="14"/>
        <v>OK</v>
      </c>
      <c r="G249" s="165" t="str">
        <f t="shared" si="15"/>
        <v>CHYBA</v>
      </c>
    </row>
    <row r="250" spans="1:7" ht="15.75">
      <c r="A250" s="158"/>
      <c r="B250" s="159"/>
      <c r="C250" s="160">
        <f t="shared" si="12"/>
      </c>
      <c r="D250" s="165">
        <v>248</v>
      </c>
      <c r="E250" s="153">
        <f t="shared" si="13"/>
        <v>0</v>
      </c>
      <c r="F250" s="165" t="str">
        <f t="shared" si="14"/>
        <v>OK</v>
      </c>
      <c r="G250" s="165" t="str">
        <f t="shared" si="15"/>
        <v>CHYBA</v>
      </c>
    </row>
    <row r="251" spans="1:7" ht="15.75">
      <c r="A251" s="158"/>
      <c r="B251" s="159"/>
      <c r="C251" s="160">
        <f t="shared" si="12"/>
      </c>
      <c r="D251" s="165">
        <v>249</v>
      </c>
      <c r="E251" s="153">
        <f t="shared" si="13"/>
        <v>0</v>
      </c>
      <c r="F251" s="165" t="str">
        <f t="shared" si="14"/>
        <v>OK</v>
      </c>
      <c r="G251" s="165" t="str">
        <f t="shared" si="15"/>
        <v>CHYBA</v>
      </c>
    </row>
    <row r="252" spans="1:7" ht="15.75">
      <c r="A252" s="158"/>
      <c r="B252" s="159"/>
      <c r="C252" s="160">
        <f t="shared" si="12"/>
      </c>
      <c r="D252" s="165">
        <v>250</v>
      </c>
      <c r="E252" s="153">
        <f t="shared" si="13"/>
        <v>0</v>
      </c>
      <c r="F252" s="165" t="str">
        <f t="shared" si="14"/>
        <v>OK</v>
      </c>
      <c r="G252" s="165" t="str">
        <f t="shared" si="15"/>
        <v>CHYBA</v>
      </c>
    </row>
    <row r="253" spans="1:7" ht="15.75">
      <c r="A253" s="158"/>
      <c r="B253" s="159"/>
      <c r="C253" s="160">
        <f t="shared" si="12"/>
      </c>
      <c r="D253" s="165">
        <v>251</v>
      </c>
      <c r="E253" s="153">
        <f t="shared" si="13"/>
        <v>0</v>
      </c>
      <c r="F253" s="165" t="str">
        <f t="shared" si="14"/>
        <v>OK</v>
      </c>
      <c r="G253" s="165" t="str">
        <f t="shared" si="15"/>
        <v>CHYBA</v>
      </c>
    </row>
    <row r="254" spans="1:7" ht="15.75">
      <c r="A254" s="158"/>
      <c r="B254" s="159"/>
      <c r="C254" s="160">
        <f t="shared" si="12"/>
      </c>
      <c r="D254" s="165">
        <v>252</v>
      </c>
      <c r="E254" s="153">
        <f t="shared" si="13"/>
        <v>0</v>
      </c>
      <c r="F254" s="165" t="str">
        <f t="shared" si="14"/>
        <v>OK</v>
      </c>
      <c r="G254" s="165" t="str">
        <f t="shared" si="15"/>
        <v>CHYBA</v>
      </c>
    </row>
    <row r="255" spans="1:7" ht="15.75">
      <c r="A255" s="158"/>
      <c r="B255" s="159"/>
      <c r="C255" s="160">
        <f t="shared" si="12"/>
      </c>
      <c r="D255" s="165">
        <v>253</v>
      </c>
      <c r="E255" s="153">
        <f t="shared" si="13"/>
        <v>0</v>
      </c>
      <c r="F255" s="165" t="str">
        <f t="shared" si="14"/>
        <v>OK</v>
      </c>
      <c r="G255" s="165" t="str">
        <f t="shared" si="15"/>
        <v>CHYBA</v>
      </c>
    </row>
    <row r="256" spans="1:7" ht="15.75">
      <c r="A256" s="158"/>
      <c r="B256" s="159"/>
      <c r="C256" s="160">
        <f t="shared" si="12"/>
      </c>
      <c r="D256" s="165">
        <v>254</v>
      </c>
      <c r="E256" s="153">
        <f t="shared" si="13"/>
        <v>0</v>
      </c>
      <c r="F256" s="165" t="str">
        <f t="shared" si="14"/>
        <v>OK</v>
      </c>
      <c r="G256" s="165" t="str">
        <f t="shared" si="15"/>
        <v>CHYBA</v>
      </c>
    </row>
    <row r="257" spans="1:7" ht="15.75">
      <c r="A257" s="158"/>
      <c r="B257" s="159"/>
      <c r="C257" s="160">
        <f t="shared" si="12"/>
      </c>
      <c r="D257" s="165">
        <v>255</v>
      </c>
      <c r="E257" s="153">
        <f t="shared" si="13"/>
        <v>0</v>
      </c>
      <c r="F257" s="165" t="str">
        <f t="shared" si="14"/>
        <v>OK</v>
      </c>
      <c r="G257" s="165" t="str">
        <f t="shared" si="15"/>
        <v>CHYBA</v>
      </c>
    </row>
    <row r="258" spans="1:7" ht="15.75">
      <c r="A258" s="158"/>
      <c r="B258" s="159"/>
      <c r="C258" s="160">
        <f t="shared" si="12"/>
      </c>
      <c r="D258" s="165">
        <v>256</v>
      </c>
      <c r="E258" s="153">
        <f t="shared" si="13"/>
        <v>0</v>
      </c>
      <c r="F258" s="165" t="str">
        <f t="shared" si="14"/>
        <v>OK</v>
      </c>
      <c r="G258" s="165" t="str">
        <f t="shared" si="15"/>
        <v>CHYBA</v>
      </c>
    </row>
    <row r="259" spans="1:7" ht="15.75">
      <c r="A259" s="158"/>
      <c r="B259" s="159"/>
      <c r="C259" s="160">
        <f aca="true" t="shared" si="16" ref="C259:C322">IF(B259="","",(INT(B259/10000)*1/24+INT((B259-INT(B259/10000)*10000)/100)*1/24/60+(B259-INT(B259/10000)*10000-INT((B259-INT(B259/10000)*10000)/100)*100)*1/24/60/60))</f>
      </c>
      <c r="D259" s="165">
        <v>257</v>
      </c>
      <c r="E259" s="153">
        <f aca="true" t="shared" si="17" ref="E259:E322">SUMIF(A$3:A$498,A259,A$3:A$498)</f>
        <v>0</v>
      </c>
      <c r="F259" s="165" t="str">
        <f aca="true" t="shared" si="18" ref="F259:F322">IF(E259=A259,"OK","CHYBA")</f>
        <v>OK</v>
      </c>
      <c r="G259" s="165" t="str">
        <f aca="true" t="shared" si="19" ref="G259:G322">IF(C259&gt;C258,"OK","CHYBA")</f>
        <v>CHYBA</v>
      </c>
    </row>
    <row r="260" spans="1:7" ht="15.75">
      <c r="A260" s="158"/>
      <c r="B260" s="159"/>
      <c r="C260" s="160">
        <f t="shared" si="16"/>
      </c>
      <c r="D260" s="165">
        <v>258</v>
      </c>
      <c r="E260" s="153">
        <f t="shared" si="17"/>
        <v>0</v>
      </c>
      <c r="F260" s="165" t="str">
        <f t="shared" si="18"/>
        <v>OK</v>
      </c>
      <c r="G260" s="165" t="str">
        <f t="shared" si="19"/>
        <v>CHYBA</v>
      </c>
    </row>
    <row r="261" spans="1:7" ht="15.75">
      <c r="A261" s="158"/>
      <c r="B261" s="159"/>
      <c r="C261" s="160">
        <f t="shared" si="16"/>
      </c>
      <c r="D261" s="165">
        <v>259</v>
      </c>
      <c r="E261" s="153">
        <f t="shared" si="17"/>
        <v>0</v>
      </c>
      <c r="F261" s="165" t="str">
        <f t="shared" si="18"/>
        <v>OK</v>
      </c>
      <c r="G261" s="165" t="str">
        <f t="shared" si="19"/>
        <v>CHYBA</v>
      </c>
    </row>
    <row r="262" spans="1:7" ht="15.75">
      <c r="A262" s="158"/>
      <c r="B262" s="159"/>
      <c r="C262" s="160">
        <f t="shared" si="16"/>
      </c>
      <c r="D262" s="165">
        <v>260</v>
      </c>
      <c r="E262" s="153">
        <f t="shared" si="17"/>
        <v>0</v>
      </c>
      <c r="F262" s="165" t="str">
        <f t="shared" si="18"/>
        <v>OK</v>
      </c>
      <c r="G262" s="165" t="str">
        <f t="shared" si="19"/>
        <v>CHYBA</v>
      </c>
    </row>
    <row r="263" spans="1:7" ht="15.75">
      <c r="A263" s="158"/>
      <c r="B263" s="159"/>
      <c r="C263" s="160">
        <f t="shared" si="16"/>
      </c>
      <c r="D263" s="165">
        <v>261</v>
      </c>
      <c r="E263" s="153">
        <f t="shared" si="17"/>
        <v>0</v>
      </c>
      <c r="F263" s="165" t="str">
        <f t="shared" si="18"/>
        <v>OK</v>
      </c>
      <c r="G263" s="165" t="str">
        <f t="shared" si="19"/>
        <v>CHYBA</v>
      </c>
    </row>
    <row r="264" spans="1:7" ht="15.75">
      <c r="A264" s="158"/>
      <c r="B264" s="159"/>
      <c r="C264" s="160">
        <f t="shared" si="16"/>
      </c>
      <c r="D264" s="165">
        <v>262</v>
      </c>
      <c r="E264" s="153">
        <f t="shared" si="17"/>
        <v>0</v>
      </c>
      <c r="F264" s="165" t="str">
        <f t="shared" si="18"/>
        <v>OK</v>
      </c>
      <c r="G264" s="165" t="str">
        <f t="shared" si="19"/>
        <v>CHYBA</v>
      </c>
    </row>
    <row r="265" spans="1:7" ht="15.75">
      <c r="A265" s="158"/>
      <c r="B265" s="159"/>
      <c r="C265" s="160">
        <f t="shared" si="16"/>
      </c>
      <c r="D265" s="165">
        <v>263</v>
      </c>
      <c r="E265" s="153">
        <f t="shared" si="17"/>
        <v>0</v>
      </c>
      <c r="F265" s="165" t="str">
        <f t="shared" si="18"/>
        <v>OK</v>
      </c>
      <c r="G265" s="165" t="str">
        <f t="shared" si="19"/>
        <v>CHYBA</v>
      </c>
    </row>
    <row r="266" spans="1:7" ht="15.75">
      <c r="A266" s="158"/>
      <c r="B266" s="159"/>
      <c r="C266" s="160">
        <f t="shared" si="16"/>
      </c>
      <c r="D266" s="165">
        <v>264</v>
      </c>
      <c r="E266" s="153">
        <f t="shared" si="17"/>
        <v>0</v>
      </c>
      <c r="F266" s="165" t="str">
        <f t="shared" si="18"/>
        <v>OK</v>
      </c>
      <c r="G266" s="165" t="str">
        <f t="shared" si="19"/>
        <v>CHYBA</v>
      </c>
    </row>
    <row r="267" spans="1:7" ht="15.75">
      <c r="A267" s="158"/>
      <c r="B267" s="159"/>
      <c r="C267" s="160">
        <f t="shared" si="16"/>
      </c>
      <c r="D267" s="165">
        <v>265</v>
      </c>
      <c r="E267" s="153">
        <f t="shared" si="17"/>
        <v>0</v>
      </c>
      <c r="F267" s="165" t="str">
        <f t="shared" si="18"/>
        <v>OK</v>
      </c>
      <c r="G267" s="165" t="str">
        <f t="shared" si="19"/>
        <v>CHYBA</v>
      </c>
    </row>
    <row r="268" spans="1:7" ht="15.75">
      <c r="A268" s="158"/>
      <c r="B268" s="159"/>
      <c r="C268" s="160">
        <f t="shared" si="16"/>
      </c>
      <c r="D268" s="165">
        <v>266</v>
      </c>
      <c r="E268" s="153">
        <f t="shared" si="17"/>
        <v>0</v>
      </c>
      <c r="F268" s="165" t="str">
        <f t="shared" si="18"/>
        <v>OK</v>
      </c>
      <c r="G268" s="165" t="str">
        <f t="shared" si="19"/>
        <v>CHYBA</v>
      </c>
    </row>
    <row r="269" spans="1:7" ht="15.75">
      <c r="A269" s="158"/>
      <c r="B269" s="159"/>
      <c r="C269" s="160">
        <f t="shared" si="16"/>
      </c>
      <c r="D269" s="165">
        <v>267</v>
      </c>
      <c r="E269" s="153">
        <f t="shared" si="17"/>
        <v>0</v>
      </c>
      <c r="F269" s="165" t="str">
        <f t="shared" si="18"/>
        <v>OK</v>
      </c>
      <c r="G269" s="165" t="str">
        <f t="shared" si="19"/>
        <v>CHYBA</v>
      </c>
    </row>
    <row r="270" spans="1:7" ht="15.75">
      <c r="A270" s="158"/>
      <c r="B270" s="159"/>
      <c r="C270" s="160">
        <f t="shared" si="16"/>
      </c>
      <c r="D270" s="165">
        <v>268</v>
      </c>
      <c r="E270" s="153">
        <f t="shared" si="17"/>
        <v>0</v>
      </c>
      <c r="F270" s="165" t="str">
        <f t="shared" si="18"/>
        <v>OK</v>
      </c>
      <c r="G270" s="165" t="str">
        <f t="shared" si="19"/>
        <v>CHYBA</v>
      </c>
    </row>
    <row r="271" spans="1:7" ht="15.75">
      <c r="A271" s="158"/>
      <c r="B271" s="159"/>
      <c r="C271" s="160">
        <f t="shared" si="16"/>
      </c>
      <c r="D271" s="165">
        <v>269</v>
      </c>
      <c r="E271" s="153">
        <f t="shared" si="17"/>
        <v>0</v>
      </c>
      <c r="F271" s="165" t="str">
        <f t="shared" si="18"/>
        <v>OK</v>
      </c>
      <c r="G271" s="165" t="str">
        <f t="shared" si="19"/>
        <v>CHYBA</v>
      </c>
    </row>
    <row r="272" spans="1:7" ht="15.75">
      <c r="A272" s="158"/>
      <c r="B272" s="159"/>
      <c r="C272" s="160">
        <f t="shared" si="16"/>
      </c>
      <c r="D272" s="165">
        <v>270</v>
      </c>
      <c r="E272" s="153">
        <f t="shared" si="17"/>
        <v>0</v>
      </c>
      <c r="F272" s="165" t="str">
        <f t="shared" si="18"/>
        <v>OK</v>
      </c>
      <c r="G272" s="165" t="str">
        <f t="shared" si="19"/>
        <v>CHYBA</v>
      </c>
    </row>
    <row r="273" spans="1:7" ht="15.75">
      <c r="A273" s="158"/>
      <c r="B273" s="159"/>
      <c r="C273" s="160">
        <f t="shared" si="16"/>
      </c>
      <c r="D273" s="165">
        <v>271</v>
      </c>
      <c r="E273" s="153">
        <f t="shared" si="17"/>
        <v>0</v>
      </c>
      <c r="F273" s="165" t="str">
        <f t="shared" si="18"/>
        <v>OK</v>
      </c>
      <c r="G273" s="165" t="str">
        <f t="shared" si="19"/>
        <v>CHYBA</v>
      </c>
    </row>
    <row r="274" spans="1:7" ht="15.75">
      <c r="A274" s="158"/>
      <c r="B274" s="159"/>
      <c r="C274" s="160">
        <f t="shared" si="16"/>
      </c>
      <c r="D274" s="165">
        <v>272</v>
      </c>
      <c r="E274" s="153">
        <f t="shared" si="17"/>
        <v>0</v>
      </c>
      <c r="F274" s="165" t="str">
        <f t="shared" si="18"/>
        <v>OK</v>
      </c>
      <c r="G274" s="165" t="str">
        <f t="shared" si="19"/>
        <v>CHYBA</v>
      </c>
    </row>
    <row r="275" spans="1:7" ht="15.75">
      <c r="A275" s="158"/>
      <c r="B275" s="159"/>
      <c r="C275" s="160">
        <f t="shared" si="16"/>
      </c>
      <c r="D275" s="165">
        <v>273</v>
      </c>
      <c r="E275" s="153">
        <f t="shared" si="17"/>
        <v>0</v>
      </c>
      <c r="F275" s="165" t="str">
        <f t="shared" si="18"/>
        <v>OK</v>
      </c>
      <c r="G275" s="165" t="str">
        <f t="shared" si="19"/>
        <v>CHYBA</v>
      </c>
    </row>
    <row r="276" spans="1:7" ht="15.75">
      <c r="A276" s="158"/>
      <c r="B276" s="159"/>
      <c r="C276" s="160">
        <f t="shared" si="16"/>
      </c>
      <c r="D276" s="165">
        <v>274</v>
      </c>
      <c r="E276" s="153">
        <f t="shared" si="17"/>
        <v>0</v>
      </c>
      <c r="F276" s="165" t="str">
        <f t="shared" si="18"/>
        <v>OK</v>
      </c>
      <c r="G276" s="165" t="str">
        <f t="shared" si="19"/>
        <v>CHYBA</v>
      </c>
    </row>
    <row r="277" spans="1:7" ht="15.75">
      <c r="A277" s="158"/>
      <c r="B277" s="159"/>
      <c r="C277" s="160">
        <f t="shared" si="16"/>
      </c>
      <c r="D277" s="165">
        <v>275</v>
      </c>
      <c r="E277" s="153">
        <f t="shared" si="17"/>
        <v>0</v>
      </c>
      <c r="F277" s="165" t="str">
        <f t="shared" si="18"/>
        <v>OK</v>
      </c>
      <c r="G277" s="165" t="str">
        <f t="shared" si="19"/>
        <v>CHYBA</v>
      </c>
    </row>
    <row r="278" spans="1:7" ht="15.75">
      <c r="A278" s="158"/>
      <c r="B278" s="159"/>
      <c r="C278" s="160">
        <f t="shared" si="16"/>
      </c>
      <c r="D278" s="165">
        <v>276</v>
      </c>
      <c r="E278" s="153">
        <f t="shared" si="17"/>
        <v>0</v>
      </c>
      <c r="F278" s="165" t="str">
        <f t="shared" si="18"/>
        <v>OK</v>
      </c>
      <c r="G278" s="165" t="str">
        <f t="shared" si="19"/>
        <v>CHYBA</v>
      </c>
    </row>
    <row r="279" spans="1:7" ht="15.75">
      <c r="A279" s="158"/>
      <c r="B279" s="159"/>
      <c r="C279" s="160">
        <f t="shared" si="16"/>
      </c>
      <c r="D279" s="165">
        <v>277</v>
      </c>
      <c r="E279" s="153">
        <f t="shared" si="17"/>
        <v>0</v>
      </c>
      <c r="F279" s="165" t="str">
        <f t="shared" si="18"/>
        <v>OK</v>
      </c>
      <c r="G279" s="165" t="str">
        <f t="shared" si="19"/>
        <v>CHYBA</v>
      </c>
    </row>
    <row r="280" spans="1:7" ht="15.75">
      <c r="A280" s="158"/>
      <c r="B280" s="159"/>
      <c r="C280" s="160">
        <f t="shared" si="16"/>
      </c>
      <c r="D280" s="165">
        <v>278</v>
      </c>
      <c r="E280" s="153">
        <f t="shared" si="17"/>
        <v>0</v>
      </c>
      <c r="F280" s="165" t="str">
        <f t="shared" si="18"/>
        <v>OK</v>
      </c>
      <c r="G280" s="165" t="str">
        <f t="shared" si="19"/>
        <v>CHYBA</v>
      </c>
    </row>
    <row r="281" spans="1:7" ht="15.75">
      <c r="A281" s="158"/>
      <c r="B281" s="159"/>
      <c r="C281" s="160">
        <f t="shared" si="16"/>
      </c>
      <c r="D281" s="165">
        <v>279</v>
      </c>
      <c r="E281" s="153">
        <f t="shared" si="17"/>
        <v>0</v>
      </c>
      <c r="F281" s="165" t="str">
        <f t="shared" si="18"/>
        <v>OK</v>
      </c>
      <c r="G281" s="165" t="str">
        <f t="shared" si="19"/>
        <v>CHYBA</v>
      </c>
    </row>
    <row r="282" spans="1:7" ht="15.75">
      <c r="A282" s="158"/>
      <c r="B282" s="159"/>
      <c r="C282" s="160">
        <f t="shared" si="16"/>
      </c>
      <c r="D282" s="165">
        <v>280</v>
      </c>
      <c r="E282" s="153">
        <f t="shared" si="17"/>
        <v>0</v>
      </c>
      <c r="F282" s="165" t="str">
        <f t="shared" si="18"/>
        <v>OK</v>
      </c>
      <c r="G282" s="165" t="str">
        <f t="shared" si="19"/>
        <v>CHYBA</v>
      </c>
    </row>
    <row r="283" spans="1:7" ht="15.75">
      <c r="A283" s="166"/>
      <c r="B283" s="159"/>
      <c r="C283" s="160">
        <f t="shared" si="16"/>
      </c>
      <c r="D283" s="165">
        <v>281</v>
      </c>
      <c r="E283" s="153">
        <f t="shared" si="17"/>
        <v>0</v>
      </c>
      <c r="F283" s="165" t="str">
        <f t="shared" si="18"/>
        <v>OK</v>
      </c>
      <c r="G283" s="165" t="str">
        <f t="shared" si="19"/>
        <v>CHYBA</v>
      </c>
    </row>
    <row r="284" spans="1:7" ht="15.75">
      <c r="A284" s="158"/>
      <c r="B284" s="159"/>
      <c r="C284" s="160">
        <f t="shared" si="16"/>
      </c>
      <c r="D284" s="165">
        <v>282</v>
      </c>
      <c r="E284" s="153">
        <f t="shared" si="17"/>
        <v>0</v>
      </c>
      <c r="F284" s="165" t="str">
        <f t="shared" si="18"/>
        <v>OK</v>
      </c>
      <c r="G284" s="165" t="str">
        <f t="shared" si="19"/>
        <v>CHYBA</v>
      </c>
    </row>
    <row r="285" spans="1:7" ht="15.75">
      <c r="A285" s="158"/>
      <c r="B285" s="159"/>
      <c r="C285" s="160">
        <f t="shared" si="16"/>
      </c>
      <c r="D285" s="165">
        <v>283</v>
      </c>
      <c r="E285" s="153">
        <f t="shared" si="17"/>
        <v>0</v>
      </c>
      <c r="F285" s="165" t="str">
        <f t="shared" si="18"/>
        <v>OK</v>
      </c>
      <c r="G285" s="165" t="str">
        <f t="shared" si="19"/>
        <v>CHYBA</v>
      </c>
    </row>
    <row r="286" spans="1:7" ht="15.75">
      <c r="A286" s="158"/>
      <c r="B286" s="159"/>
      <c r="C286" s="160">
        <f t="shared" si="16"/>
      </c>
      <c r="D286" s="165">
        <v>284</v>
      </c>
      <c r="E286" s="153">
        <f t="shared" si="17"/>
        <v>0</v>
      </c>
      <c r="F286" s="165" t="str">
        <f t="shared" si="18"/>
        <v>OK</v>
      </c>
      <c r="G286" s="165" t="str">
        <f t="shared" si="19"/>
        <v>CHYBA</v>
      </c>
    </row>
    <row r="287" spans="1:7" ht="15.75">
      <c r="A287" s="158"/>
      <c r="B287" s="159"/>
      <c r="C287" s="160">
        <f t="shared" si="16"/>
      </c>
      <c r="D287" s="165">
        <v>285</v>
      </c>
      <c r="E287" s="153">
        <f t="shared" si="17"/>
        <v>0</v>
      </c>
      <c r="F287" s="165" t="str">
        <f t="shared" si="18"/>
        <v>OK</v>
      </c>
      <c r="G287" s="165" t="str">
        <f t="shared" si="19"/>
        <v>CHYBA</v>
      </c>
    </row>
    <row r="288" spans="1:7" ht="15.75">
      <c r="A288" s="158"/>
      <c r="B288" s="159"/>
      <c r="C288" s="160">
        <f t="shared" si="16"/>
      </c>
      <c r="D288" s="165">
        <v>286</v>
      </c>
      <c r="E288" s="153">
        <f t="shared" si="17"/>
        <v>0</v>
      </c>
      <c r="F288" s="165" t="str">
        <f t="shared" si="18"/>
        <v>OK</v>
      </c>
      <c r="G288" s="165" t="str">
        <f t="shared" si="19"/>
        <v>CHYBA</v>
      </c>
    </row>
    <row r="289" spans="1:7" ht="15.75">
      <c r="A289" s="158"/>
      <c r="B289" s="159"/>
      <c r="C289" s="160">
        <f t="shared" si="16"/>
      </c>
      <c r="D289" s="165">
        <v>287</v>
      </c>
      <c r="E289" s="153">
        <f t="shared" si="17"/>
        <v>0</v>
      </c>
      <c r="F289" s="165" t="str">
        <f t="shared" si="18"/>
        <v>OK</v>
      </c>
      <c r="G289" s="165" t="str">
        <f t="shared" si="19"/>
        <v>CHYBA</v>
      </c>
    </row>
    <row r="290" spans="1:7" ht="15.75">
      <c r="A290" s="158"/>
      <c r="B290" s="159"/>
      <c r="C290" s="160">
        <f t="shared" si="16"/>
      </c>
      <c r="D290" s="165">
        <v>288</v>
      </c>
      <c r="E290" s="153">
        <f t="shared" si="17"/>
        <v>0</v>
      </c>
      <c r="F290" s="165" t="str">
        <f t="shared" si="18"/>
        <v>OK</v>
      </c>
      <c r="G290" s="165" t="str">
        <f t="shared" si="19"/>
        <v>CHYBA</v>
      </c>
    </row>
    <row r="291" spans="1:7" ht="15.75">
      <c r="A291" s="158"/>
      <c r="B291" s="159"/>
      <c r="C291" s="160">
        <f t="shared" si="16"/>
      </c>
      <c r="D291" s="165">
        <v>289</v>
      </c>
      <c r="E291" s="153">
        <f t="shared" si="17"/>
        <v>0</v>
      </c>
      <c r="F291" s="165" t="str">
        <f t="shared" si="18"/>
        <v>OK</v>
      </c>
      <c r="G291" s="165" t="str">
        <f t="shared" si="19"/>
        <v>CHYBA</v>
      </c>
    </row>
    <row r="292" spans="1:7" ht="15.75">
      <c r="A292" s="158"/>
      <c r="B292" s="159"/>
      <c r="C292" s="160">
        <f t="shared" si="16"/>
      </c>
      <c r="D292" s="165">
        <v>290</v>
      </c>
      <c r="E292" s="153">
        <f t="shared" si="17"/>
        <v>0</v>
      </c>
      <c r="F292" s="165" t="str">
        <f t="shared" si="18"/>
        <v>OK</v>
      </c>
      <c r="G292" s="165" t="str">
        <f t="shared" si="19"/>
        <v>CHYBA</v>
      </c>
    </row>
    <row r="293" spans="1:7" ht="15.75">
      <c r="A293" s="158"/>
      <c r="B293" s="159"/>
      <c r="C293" s="160">
        <f t="shared" si="16"/>
      </c>
      <c r="D293" s="165">
        <v>291</v>
      </c>
      <c r="E293" s="153">
        <f t="shared" si="17"/>
        <v>0</v>
      </c>
      <c r="F293" s="165" t="str">
        <f t="shared" si="18"/>
        <v>OK</v>
      </c>
      <c r="G293" s="165" t="str">
        <f t="shared" si="19"/>
        <v>CHYBA</v>
      </c>
    </row>
    <row r="294" spans="1:7" ht="15.75">
      <c r="A294" s="158"/>
      <c r="B294" s="159"/>
      <c r="C294" s="160">
        <f t="shared" si="16"/>
      </c>
      <c r="D294" s="165">
        <v>292</v>
      </c>
      <c r="E294" s="153">
        <f t="shared" si="17"/>
        <v>0</v>
      </c>
      <c r="F294" s="165" t="str">
        <f t="shared" si="18"/>
        <v>OK</v>
      </c>
      <c r="G294" s="165" t="str">
        <f t="shared" si="19"/>
        <v>CHYBA</v>
      </c>
    </row>
    <row r="295" spans="1:7" ht="15.75">
      <c r="A295" s="158"/>
      <c r="B295" s="159"/>
      <c r="C295" s="160">
        <f t="shared" si="16"/>
      </c>
      <c r="D295" s="165">
        <v>293</v>
      </c>
      <c r="E295" s="153">
        <f t="shared" si="17"/>
        <v>0</v>
      </c>
      <c r="F295" s="165" t="str">
        <f t="shared" si="18"/>
        <v>OK</v>
      </c>
      <c r="G295" s="165" t="str">
        <f t="shared" si="19"/>
        <v>CHYBA</v>
      </c>
    </row>
    <row r="296" spans="1:7" ht="15.75">
      <c r="A296" s="158"/>
      <c r="B296" s="159"/>
      <c r="C296" s="160">
        <f t="shared" si="16"/>
      </c>
      <c r="D296" s="165">
        <v>294</v>
      </c>
      <c r="E296" s="153">
        <f t="shared" si="17"/>
        <v>0</v>
      </c>
      <c r="F296" s="165" t="str">
        <f t="shared" si="18"/>
        <v>OK</v>
      </c>
      <c r="G296" s="165" t="str">
        <f t="shared" si="19"/>
        <v>CHYBA</v>
      </c>
    </row>
    <row r="297" spans="1:7" ht="15.75">
      <c r="A297" s="158"/>
      <c r="B297" s="159"/>
      <c r="C297" s="160">
        <f t="shared" si="16"/>
      </c>
      <c r="D297" s="165">
        <v>295</v>
      </c>
      <c r="E297" s="153">
        <f t="shared" si="17"/>
        <v>0</v>
      </c>
      <c r="F297" s="165" t="str">
        <f t="shared" si="18"/>
        <v>OK</v>
      </c>
      <c r="G297" s="165" t="str">
        <f t="shared" si="19"/>
        <v>CHYBA</v>
      </c>
    </row>
    <row r="298" spans="1:7" ht="15.75">
      <c r="A298" s="158"/>
      <c r="B298" s="159"/>
      <c r="C298" s="160">
        <f t="shared" si="16"/>
      </c>
      <c r="D298" s="165">
        <v>296</v>
      </c>
      <c r="E298" s="153">
        <f t="shared" si="17"/>
        <v>0</v>
      </c>
      <c r="F298" s="165" t="str">
        <f t="shared" si="18"/>
        <v>OK</v>
      </c>
      <c r="G298" s="165" t="str">
        <f t="shared" si="19"/>
        <v>CHYBA</v>
      </c>
    </row>
    <row r="299" spans="1:7" ht="15.75">
      <c r="A299" s="158"/>
      <c r="B299" s="159"/>
      <c r="C299" s="160">
        <f t="shared" si="16"/>
      </c>
      <c r="D299" s="165">
        <v>297</v>
      </c>
      <c r="E299" s="153">
        <f t="shared" si="17"/>
        <v>0</v>
      </c>
      <c r="F299" s="165" t="str">
        <f t="shared" si="18"/>
        <v>OK</v>
      </c>
      <c r="G299" s="165" t="str">
        <f t="shared" si="19"/>
        <v>CHYBA</v>
      </c>
    </row>
    <row r="300" spans="1:7" ht="15.75">
      <c r="A300" s="158"/>
      <c r="B300" s="159"/>
      <c r="C300" s="160">
        <f t="shared" si="16"/>
      </c>
      <c r="D300" s="165">
        <v>298</v>
      </c>
      <c r="E300" s="153">
        <f t="shared" si="17"/>
        <v>0</v>
      </c>
      <c r="F300" s="165" t="str">
        <f t="shared" si="18"/>
        <v>OK</v>
      </c>
      <c r="G300" s="165" t="str">
        <f t="shared" si="19"/>
        <v>CHYBA</v>
      </c>
    </row>
    <row r="301" spans="1:7" ht="15.75">
      <c r="A301" s="158"/>
      <c r="B301" s="159"/>
      <c r="C301" s="160">
        <f t="shared" si="16"/>
      </c>
      <c r="D301" s="165">
        <v>299</v>
      </c>
      <c r="E301" s="153">
        <f t="shared" si="17"/>
        <v>0</v>
      </c>
      <c r="F301" s="165" t="str">
        <f t="shared" si="18"/>
        <v>OK</v>
      </c>
      <c r="G301" s="165" t="str">
        <f t="shared" si="19"/>
        <v>CHYBA</v>
      </c>
    </row>
    <row r="302" spans="1:7" ht="15.75">
      <c r="A302" s="158"/>
      <c r="B302" s="159"/>
      <c r="C302" s="160">
        <f t="shared" si="16"/>
      </c>
      <c r="D302" s="165">
        <v>300</v>
      </c>
      <c r="E302" s="153">
        <f t="shared" si="17"/>
        <v>0</v>
      </c>
      <c r="F302" s="165" t="str">
        <f t="shared" si="18"/>
        <v>OK</v>
      </c>
      <c r="G302" s="165" t="str">
        <f t="shared" si="19"/>
        <v>CHYBA</v>
      </c>
    </row>
    <row r="303" spans="1:7" ht="15.75">
      <c r="A303" s="158"/>
      <c r="B303" s="159"/>
      <c r="C303" s="160">
        <f t="shared" si="16"/>
      </c>
      <c r="D303" s="165">
        <v>301</v>
      </c>
      <c r="E303" s="153">
        <f t="shared" si="17"/>
        <v>0</v>
      </c>
      <c r="F303" s="165" t="str">
        <f t="shared" si="18"/>
        <v>OK</v>
      </c>
      <c r="G303" s="165" t="str">
        <f t="shared" si="19"/>
        <v>CHYBA</v>
      </c>
    </row>
    <row r="304" spans="1:7" ht="15.75">
      <c r="A304" s="158"/>
      <c r="B304" s="159"/>
      <c r="C304" s="160">
        <f t="shared" si="16"/>
      </c>
      <c r="D304" s="165">
        <v>302</v>
      </c>
      <c r="E304" s="153">
        <f t="shared" si="17"/>
        <v>0</v>
      </c>
      <c r="F304" s="165" t="str">
        <f t="shared" si="18"/>
        <v>OK</v>
      </c>
      <c r="G304" s="165" t="str">
        <f t="shared" si="19"/>
        <v>CHYBA</v>
      </c>
    </row>
    <row r="305" spans="1:7" ht="15.75">
      <c r="A305" s="158"/>
      <c r="B305" s="159"/>
      <c r="C305" s="160">
        <f t="shared" si="16"/>
      </c>
      <c r="D305" s="165">
        <v>303</v>
      </c>
      <c r="E305" s="153">
        <f t="shared" si="17"/>
        <v>0</v>
      </c>
      <c r="F305" s="165" t="str">
        <f t="shared" si="18"/>
        <v>OK</v>
      </c>
      <c r="G305" s="165" t="str">
        <f t="shared" si="19"/>
        <v>CHYBA</v>
      </c>
    </row>
    <row r="306" spans="1:7" ht="15.75">
      <c r="A306" s="158"/>
      <c r="B306" s="159"/>
      <c r="C306" s="160">
        <f t="shared" si="16"/>
      </c>
      <c r="D306" s="165">
        <v>304</v>
      </c>
      <c r="E306" s="153">
        <f t="shared" si="17"/>
        <v>0</v>
      </c>
      <c r="F306" s="165" t="str">
        <f t="shared" si="18"/>
        <v>OK</v>
      </c>
      <c r="G306" s="165" t="str">
        <f t="shared" si="19"/>
        <v>CHYBA</v>
      </c>
    </row>
    <row r="307" spans="1:7" ht="15.75">
      <c r="A307" s="158"/>
      <c r="B307" s="159"/>
      <c r="C307" s="160">
        <f t="shared" si="16"/>
      </c>
      <c r="D307" s="165">
        <v>305</v>
      </c>
      <c r="E307" s="153">
        <f t="shared" si="17"/>
        <v>0</v>
      </c>
      <c r="F307" s="165" t="str">
        <f t="shared" si="18"/>
        <v>OK</v>
      </c>
      <c r="G307" s="165" t="str">
        <f t="shared" si="19"/>
        <v>CHYBA</v>
      </c>
    </row>
    <row r="308" spans="1:7" ht="15.75">
      <c r="A308" s="158"/>
      <c r="B308" s="159"/>
      <c r="C308" s="160">
        <f t="shared" si="16"/>
      </c>
      <c r="D308" s="165">
        <v>306</v>
      </c>
      <c r="E308" s="153">
        <f t="shared" si="17"/>
        <v>0</v>
      </c>
      <c r="F308" s="165" t="str">
        <f t="shared" si="18"/>
        <v>OK</v>
      </c>
      <c r="G308" s="165" t="str">
        <f t="shared" si="19"/>
        <v>CHYBA</v>
      </c>
    </row>
    <row r="309" spans="1:7" ht="15.75">
      <c r="A309" s="158"/>
      <c r="B309" s="159"/>
      <c r="C309" s="160">
        <f t="shared" si="16"/>
      </c>
      <c r="D309" s="165">
        <v>307</v>
      </c>
      <c r="E309" s="153">
        <f t="shared" si="17"/>
        <v>0</v>
      </c>
      <c r="F309" s="165" t="str">
        <f t="shared" si="18"/>
        <v>OK</v>
      </c>
      <c r="G309" s="165" t="str">
        <f t="shared" si="19"/>
        <v>CHYBA</v>
      </c>
    </row>
    <row r="310" spans="1:7" ht="15.75">
      <c r="A310" s="158"/>
      <c r="B310" s="159"/>
      <c r="C310" s="160">
        <f t="shared" si="16"/>
      </c>
      <c r="D310" s="165">
        <v>308</v>
      </c>
      <c r="E310" s="153">
        <f t="shared" si="17"/>
        <v>0</v>
      </c>
      <c r="F310" s="165" t="str">
        <f t="shared" si="18"/>
        <v>OK</v>
      </c>
      <c r="G310" s="165" t="str">
        <f t="shared" si="19"/>
        <v>CHYBA</v>
      </c>
    </row>
    <row r="311" spans="1:7" ht="15.75">
      <c r="A311" s="158"/>
      <c r="B311" s="159"/>
      <c r="C311" s="160">
        <f t="shared" si="16"/>
      </c>
      <c r="D311" s="165">
        <v>309</v>
      </c>
      <c r="E311" s="153">
        <f t="shared" si="17"/>
        <v>0</v>
      </c>
      <c r="F311" s="165" t="str">
        <f t="shared" si="18"/>
        <v>OK</v>
      </c>
      <c r="G311" s="165" t="str">
        <f t="shared" si="19"/>
        <v>CHYBA</v>
      </c>
    </row>
    <row r="312" spans="1:7" ht="15.75">
      <c r="A312" s="158"/>
      <c r="B312" s="159"/>
      <c r="C312" s="160">
        <f t="shared" si="16"/>
      </c>
      <c r="D312" s="165">
        <v>310</v>
      </c>
      <c r="E312" s="153">
        <f t="shared" si="17"/>
        <v>0</v>
      </c>
      <c r="F312" s="165" t="str">
        <f t="shared" si="18"/>
        <v>OK</v>
      </c>
      <c r="G312" s="165" t="str">
        <f t="shared" si="19"/>
        <v>CHYBA</v>
      </c>
    </row>
    <row r="313" spans="1:7" ht="15.75">
      <c r="A313" s="158"/>
      <c r="B313" s="159"/>
      <c r="C313" s="160">
        <f t="shared" si="16"/>
      </c>
      <c r="D313" s="165">
        <v>311</v>
      </c>
      <c r="E313" s="153">
        <f t="shared" si="17"/>
        <v>0</v>
      </c>
      <c r="F313" s="165" t="str">
        <f t="shared" si="18"/>
        <v>OK</v>
      </c>
      <c r="G313" s="165" t="str">
        <f t="shared" si="19"/>
        <v>CHYBA</v>
      </c>
    </row>
    <row r="314" spans="1:7" ht="15.75">
      <c r="A314" s="158"/>
      <c r="B314" s="159"/>
      <c r="C314" s="160">
        <f t="shared" si="16"/>
      </c>
      <c r="D314" s="165">
        <v>312</v>
      </c>
      <c r="E314" s="153">
        <f t="shared" si="17"/>
        <v>0</v>
      </c>
      <c r="F314" s="165" t="str">
        <f t="shared" si="18"/>
        <v>OK</v>
      </c>
      <c r="G314" s="165" t="str">
        <f t="shared" si="19"/>
        <v>CHYBA</v>
      </c>
    </row>
    <row r="315" spans="1:7" ht="15.75">
      <c r="A315" s="158"/>
      <c r="B315" s="159"/>
      <c r="C315" s="160">
        <f t="shared" si="16"/>
      </c>
      <c r="D315" s="165">
        <v>313</v>
      </c>
      <c r="E315" s="153">
        <f t="shared" si="17"/>
        <v>0</v>
      </c>
      <c r="F315" s="165" t="str">
        <f t="shared" si="18"/>
        <v>OK</v>
      </c>
      <c r="G315" s="165" t="str">
        <f t="shared" si="19"/>
        <v>CHYBA</v>
      </c>
    </row>
    <row r="316" spans="1:7" ht="15.75">
      <c r="A316" s="158"/>
      <c r="B316" s="159"/>
      <c r="C316" s="160">
        <f t="shared" si="16"/>
      </c>
      <c r="D316" s="165">
        <v>314</v>
      </c>
      <c r="E316" s="153">
        <f t="shared" si="17"/>
        <v>0</v>
      </c>
      <c r="F316" s="165" t="str">
        <f t="shared" si="18"/>
        <v>OK</v>
      </c>
      <c r="G316" s="165" t="str">
        <f t="shared" si="19"/>
        <v>CHYBA</v>
      </c>
    </row>
    <row r="317" spans="1:7" ht="15.75">
      <c r="A317" s="158"/>
      <c r="B317" s="159"/>
      <c r="C317" s="160">
        <f t="shared" si="16"/>
      </c>
      <c r="D317" s="165">
        <v>315</v>
      </c>
      <c r="E317" s="153">
        <f t="shared" si="17"/>
        <v>0</v>
      </c>
      <c r="F317" s="165" t="str">
        <f t="shared" si="18"/>
        <v>OK</v>
      </c>
      <c r="G317" s="165" t="str">
        <f t="shared" si="19"/>
        <v>CHYBA</v>
      </c>
    </row>
    <row r="318" spans="1:7" ht="15.75">
      <c r="A318" s="158"/>
      <c r="B318" s="159"/>
      <c r="C318" s="160">
        <f t="shared" si="16"/>
      </c>
      <c r="D318" s="165">
        <v>316</v>
      </c>
      <c r="E318" s="153">
        <f t="shared" si="17"/>
        <v>0</v>
      </c>
      <c r="F318" s="165" t="str">
        <f t="shared" si="18"/>
        <v>OK</v>
      </c>
      <c r="G318" s="165" t="str">
        <f t="shared" si="19"/>
        <v>CHYBA</v>
      </c>
    </row>
    <row r="319" spans="1:7" ht="15.75">
      <c r="A319" s="158"/>
      <c r="B319" s="159"/>
      <c r="C319" s="160">
        <f t="shared" si="16"/>
      </c>
      <c r="D319" s="165">
        <v>317</v>
      </c>
      <c r="E319" s="153">
        <f t="shared" si="17"/>
        <v>0</v>
      </c>
      <c r="F319" s="165" t="str">
        <f t="shared" si="18"/>
        <v>OK</v>
      </c>
      <c r="G319" s="165" t="str">
        <f t="shared" si="19"/>
        <v>CHYBA</v>
      </c>
    </row>
    <row r="320" spans="1:7" ht="15.75">
      <c r="A320" s="158"/>
      <c r="B320" s="159"/>
      <c r="C320" s="160">
        <f t="shared" si="16"/>
      </c>
      <c r="D320" s="165">
        <v>318</v>
      </c>
      <c r="E320" s="153">
        <f t="shared" si="17"/>
        <v>0</v>
      </c>
      <c r="F320" s="165" t="str">
        <f t="shared" si="18"/>
        <v>OK</v>
      </c>
      <c r="G320" s="165" t="str">
        <f t="shared" si="19"/>
        <v>CHYBA</v>
      </c>
    </row>
    <row r="321" spans="1:7" ht="15.75">
      <c r="A321" s="158"/>
      <c r="B321" s="159"/>
      <c r="C321" s="160">
        <f t="shared" si="16"/>
      </c>
      <c r="D321" s="165">
        <v>319</v>
      </c>
      <c r="E321" s="153">
        <f t="shared" si="17"/>
        <v>0</v>
      </c>
      <c r="F321" s="165" t="str">
        <f t="shared" si="18"/>
        <v>OK</v>
      </c>
      <c r="G321" s="165" t="str">
        <f t="shared" si="19"/>
        <v>CHYBA</v>
      </c>
    </row>
    <row r="322" spans="1:7" ht="15.75">
      <c r="A322" s="158"/>
      <c r="B322" s="159"/>
      <c r="C322" s="160">
        <f t="shared" si="16"/>
      </c>
      <c r="D322" s="165">
        <v>320</v>
      </c>
      <c r="E322" s="153">
        <f t="shared" si="17"/>
        <v>0</v>
      </c>
      <c r="F322" s="165" t="str">
        <f t="shared" si="18"/>
        <v>OK</v>
      </c>
      <c r="G322" s="165" t="str">
        <f t="shared" si="19"/>
        <v>CHYBA</v>
      </c>
    </row>
    <row r="323" spans="1:7" ht="15.75">
      <c r="A323" s="158"/>
      <c r="B323" s="159"/>
      <c r="C323" s="160">
        <f aca="true" t="shared" si="20" ref="C323:C386">IF(B323="","",(INT(B323/10000)*1/24+INT((B323-INT(B323/10000)*10000)/100)*1/24/60+(B323-INT(B323/10000)*10000-INT((B323-INT(B323/10000)*10000)/100)*100)*1/24/60/60))</f>
      </c>
      <c r="D323" s="165">
        <v>321</v>
      </c>
      <c r="E323" s="153">
        <f aca="true" t="shared" si="21" ref="E323:E386">SUMIF(A$3:A$498,A323,A$3:A$498)</f>
        <v>0</v>
      </c>
      <c r="F323" s="165" t="str">
        <f aca="true" t="shared" si="22" ref="F323:F386">IF(E323=A323,"OK","CHYBA")</f>
        <v>OK</v>
      </c>
      <c r="G323" s="165" t="str">
        <f aca="true" t="shared" si="23" ref="G323:G386">IF(C323&gt;C322,"OK","CHYBA")</f>
        <v>CHYBA</v>
      </c>
    </row>
    <row r="324" spans="1:7" ht="15.75">
      <c r="A324" s="158"/>
      <c r="B324" s="159"/>
      <c r="C324" s="160">
        <f t="shared" si="20"/>
      </c>
      <c r="D324" s="165">
        <v>322</v>
      </c>
      <c r="E324" s="153">
        <f t="shared" si="21"/>
        <v>0</v>
      </c>
      <c r="F324" s="165" t="str">
        <f t="shared" si="22"/>
        <v>OK</v>
      </c>
      <c r="G324" s="165" t="str">
        <f t="shared" si="23"/>
        <v>CHYBA</v>
      </c>
    </row>
    <row r="325" spans="1:7" ht="15.75">
      <c r="A325" s="158"/>
      <c r="B325" s="159"/>
      <c r="C325" s="160">
        <f t="shared" si="20"/>
      </c>
      <c r="D325" s="165">
        <v>323</v>
      </c>
      <c r="E325" s="153">
        <f t="shared" si="21"/>
        <v>0</v>
      </c>
      <c r="F325" s="165" t="str">
        <f t="shared" si="22"/>
        <v>OK</v>
      </c>
      <c r="G325" s="165" t="str">
        <f t="shared" si="23"/>
        <v>CHYBA</v>
      </c>
    </row>
    <row r="326" spans="1:7" ht="15.75">
      <c r="A326" s="158"/>
      <c r="B326" s="159"/>
      <c r="C326" s="160">
        <f t="shared" si="20"/>
      </c>
      <c r="D326" s="165">
        <v>324</v>
      </c>
      <c r="E326" s="153">
        <f t="shared" si="21"/>
        <v>0</v>
      </c>
      <c r="F326" s="165" t="str">
        <f t="shared" si="22"/>
        <v>OK</v>
      </c>
      <c r="G326" s="165" t="str">
        <f t="shared" si="23"/>
        <v>CHYBA</v>
      </c>
    </row>
    <row r="327" spans="1:7" ht="15.75">
      <c r="A327" s="158"/>
      <c r="B327" s="159"/>
      <c r="C327" s="160">
        <f t="shared" si="20"/>
      </c>
      <c r="D327" s="165">
        <v>325</v>
      </c>
      <c r="E327" s="153">
        <f t="shared" si="21"/>
        <v>0</v>
      </c>
      <c r="F327" s="165" t="str">
        <f t="shared" si="22"/>
        <v>OK</v>
      </c>
      <c r="G327" s="165" t="str">
        <f t="shared" si="23"/>
        <v>CHYBA</v>
      </c>
    </row>
    <row r="328" spans="1:7" ht="15.75">
      <c r="A328" s="158"/>
      <c r="B328" s="159"/>
      <c r="C328" s="160">
        <f t="shared" si="20"/>
      </c>
      <c r="D328" s="165">
        <v>326</v>
      </c>
      <c r="E328" s="153">
        <f t="shared" si="21"/>
        <v>0</v>
      </c>
      <c r="F328" s="165" t="str">
        <f t="shared" si="22"/>
        <v>OK</v>
      </c>
      <c r="G328" s="165" t="str">
        <f t="shared" si="23"/>
        <v>CHYBA</v>
      </c>
    </row>
    <row r="329" spans="1:7" ht="15.75">
      <c r="A329" s="158"/>
      <c r="B329" s="159"/>
      <c r="C329" s="160">
        <f t="shared" si="20"/>
      </c>
      <c r="D329" s="165">
        <v>327</v>
      </c>
      <c r="E329" s="153">
        <f t="shared" si="21"/>
        <v>0</v>
      </c>
      <c r="F329" s="165" t="str">
        <f t="shared" si="22"/>
        <v>OK</v>
      </c>
      <c r="G329" s="165" t="str">
        <f t="shared" si="23"/>
        <v>CHYBA</v>
      </c>
    </row>
    <row r="330" spans="1:7" ht="15.75">
      <c r="A330" s="158"/>
      <c r="B330" s="159"/>
      <c r="C330" s="160">
        <f t="shared" si="20"/>
      </c>
      <c r="D330" s="165">
        <v>328</v>
      </c>
      <c r="E330" s="153">
        <f t="shared" si="21"/>
        <v>0</v>
      </c>
      <c r="F330" s="165" t="str">
        <f t="shared" si="22"/>
        <v>OK</v>
      </c>
      <c r="G330" s="165" t="str">
        <f t="shared" si="23"/>
        <v>CHYBA</v>
      </c>
    </row>
    <row r="331" spans="1:7" ht="15.75">
      <c r="A331" s="158"/>
      <c r="B331" s="159"/>
      <c r="C331" s="160">
        <f t="shared" si="20"/>
      </c>
      <c r="D331" s="165">
        <v>329</v>
      </c>
      <c r="E331" s="153">
        <f t="shared" si="21"/>
        <v>0</v>
      </c>
      <c r="F331" s="165" t="str">
        <f t="shared" si="22"/>
        <v>OK</v>
      </c>
      <c r="G331" s="165" t="str">
        <f t="shared" si="23"/>
        <v>CHYBA</v>
      </c>
    </row>
    <row r="332" spans="1:7" ht="15.75">
      <c r="A332" s="158"/>
      <c r="B332" s="159"/>
      <c r="C332" s="160">
        <f t="shared" si="20"/>
      </c>
      <c r="D332" s="165">
        <v>330</v>
      </c>
      <c r="E332" s="153">
        <f t="shared" si="21"/>
        <v>0</v>
      </c>
      <c r="F332" s="165" t="str">
        <f t="shared" si="22"/>
        <v>OK</v>
      </c>
      <c r="G332" s="165" t="str">
        <f t="shared" si="23"/>
        <v>CHYBA</v>
      </c>
    </row>
    <row r="333" spans="1:7" ht="15.75">
      <c r="A333" s="158"/>
      <c r="B333" s="159"/>
      <c r="C333" s="160">
        <f t="shared" si="20"/>
      </c>
      <c r="D333" s="165">
        <v>331</v>
      </c>
      <c r="E333" s="153">
        <f t="shared" si="21"/>
        <v>0</v>
      </c>
      <c r="F333" s="165" t="str">
        <f t="shared" si="22"/>
        <v>OK</v>
      </c>
      <c r="G333" s="165" t="str">
        <f t="shared" si="23"/>
        <v>CHYBA</v>
      </c>
    </row>
    <row r="334" spans="1:7" ht="15.75">
      <c r="A334" s="158"/>
      <c r="B334" s="159"/>
      <c r="C334" s="160">
        <f t="shared" si="20"/>
      </c>
      <c r="D334" s="165">
        <v>332</v>
      </c>
      <c r="E334" s="153">
        <f t="shared" si="21"/>
        <v>0</v>
      </c>
      <c r="F334" s="165" t="str">
        <f t="shared" si="22"/>
        <v>OK</v>
      </c>
      <c r="G334" s="165" t="str">
        <f t="shared" si="23"/>
        <v>CHYBA</v>
      </c>
    </row>
    <row r="335" spans="1:7" ht="15.75">
      <c r="A335" s="158"/>
      <c r="B335" s="159"/>
      <c r="C335" s="160">
        <f t="shared" si="20"/>
      </c>
      <c r="D335" s="165">
        <v>333</v>
      </c>
      <c r="E335" s="153">
        <f t="shared" si="21"/>
        <v>0</v>
      </c>
      <c r="F335" s="165" t="str">
        <f t="shared" si="22"/>
        <v>OK</v>
      </c>
      <c r="G335" s="165" t="str">
        <f t="shared" si="23"/>
        <v>CHYBA</v>
      </c>
    </row>
    <row r="336" spans="1:7" ht="15.75">
      <c r="A336" s="158"/>
      <c r="B336" s="159"/>
      <c r="C336" s="160">
        <f t="shared" si="20"/>
      </c>
      <c r="D336" s="165">
        <v>334</v>
      </c>
      <c r="E336" s="153">
        <f t="shared" si="21"/>
        <v>0</v>
      </c>
      <c r="F336" s="165" t="str">
        <f t="shared" si="22"/>
        <v>OK</v>
      </c>
      <c r="G336" s="165" t="str">
        <f t="shared" si="23"/>
        <v>CHYBA</v>
      </c>
    </row>
    <row r="337" spans="1:7" ht="15.75">
      <c r="A337" s="158"/>
      <c r="B337" s="159"/>
      <c r="C337" s="160">
        <f t="shared" si="20"/>
      </c>
      <c r="D337" s="165">
        <v>335</v>
      </c>
      <c r="E337" s="153">
        <f t="shared" si="21"/>
        <v>0</v>
      </c>
      <c r="F337" s="165" t="str">
        <f t="shared" si="22"/>
        <v>OK</v>
      </c>
      <c r="G337" s="165" t="str">
        <f t="shared" si="23"/>
        <v>CHYBA</v>
      </c>
    </row>
    <row r="338" spans="1:7" ht="15.75">
      <c r="A338" s="158"/>
      <c r="B338" s="159"/>
      <c r="C338" s="160">
        <f t="shared" si="20"/>
      </c>
      <c r="D338" s="165">
        <v>336</v>
      </c>
      <c r="E338" s="153">
        <f t="shared" si="21"/>
        <v>0</v>
      </c>
      <c r="F338" s="165" t="str">
        <f t="shared" si="22"/>
        <v>OK</v>
      </c>
      <c r="G338" s="165" t="str">
        <f t="shared" si="23"/>
        <v>CHYBA</v>
      </c>
    </row>
    <row r="339" spans="1:7" ht="15.75">
      <c r="A339" s="158"/>
      <c r="B339" s="159"/>
      <c r="C339" s="160">
        <f t="shared" si="20"/>
      </c>
      <c r="D339" s="165">
        <v>337</v>
      </c>
      <c r="E339" s="153">
        <f t="shared" si="21"/>
        <v>0</v>
      </c>
      <c r="F339" s="165" t="str">
        <f t="shared" si="22"/>
        <v>OK</v>
      </c>
      <c r="G339" s="165" t="str">
        <f t="shared" si="23"/>
        <v>CHYBA</v>
      </c>
    </row>
    <row r="340" spans="1:7" ht="15.75">
      <c r="A340" s="158"/>
      <c r="B340" s="159"/>
      <c r="C340" s="160">
        <f t="shared" si="20"/>
      </c>
      <c r="D340" s="165">
        <v>338</v>
      </c>
      <c r="E340" s="153">
        <f t="shared" si="21"/>
        <v>0</v>
      </c>
      <c r="F340" s="165" t="str">
        <f t="shared" si="22"/>
        <v>OK</v>
      </c>
      <c r="G340" s="165" t="str">
        <f t="shared" si="23"/>
        <v>CHYBA</v>
      </c>
    </row>
    <row r="341" spans="1:7" ht="15.75">
      <c r="A341" s="158"/>
      <c r="B341" s="159"/>
      <c r="C341" s="160">
        <f t="shared" si="20"/>
      </c>
      <c r="D341" s="165">
        <v>339</v>
      </c>
      <c r="E341" s="153">
        <f t="shared" si="21"/>
        <v>0</v>
      </c>
      <c r="F341" s="165" t="str">
        <f t="shared" si="22"/>
        <v>OK</v>
      </c>
      <c r="G341" s="165" t="str">
        <f t="shared" si="23"/>
        <v>CHYBA</v>
      </c>
    </row>
    <row r="342" spans="1:7" ht="15.75">
      <c r="A342" s="158"/>
      <c r="B342" s="159"/>
      <c r="C342" s="160">
        <f t="shared" si="20"/>
      </c>
      <c r="D342" s="165">
        <v>340</v>
      </c>
      <c r="E342" s="153">
        <f t="shared" si="21"/>
        <v>0</v>
      </c>
      <c r="F342" s="165" t="str">
        <f t="shared" si="22"/>
        <v>OK</v>
      </c>
      <c r="G342" s="165" t="str">
        <f t="shared" si="23"/>
        <v>CHYBA</v>
      </c>
    </row>
    <row r="343" spans="1:7" ht="15.75">
      <c r="A343" s="158"/>
      <c r="B343" s="159"/>
      <c r="C343" s="160">
        <f t="shared" si="20"/>
      </c>
      <c r="D343" s="165">
        <v>341</v>
      </c>
      <c r="E343" s="153">
        <f t="shared" si="21"/>
        <v>0</v>
      </c>
      <c r="F343" s="165" t="str">
        <f t="shared" si="22"/>
        <v>OK</v>
      </c>
      <c r="G343" s="165" t="str">
        <f t="shared" si="23"/>
        <v>CHYBA</v>
      </c>
    </row>
    <row r="344" spans="1:7" ht="15.75">
      <c r="A344" s="158"/>
      <c r="B344" s="159"/>
      <c r="C344" s="160">
        <f t="shared" si="20"/>
      </c>
      <c r="D344" s="165">
        <v>342</v>
      </c>
      <c r="E344" s="153">
        <f t="shared" si="21"/>
        <v>0</v>
      </c>
      <c r="F344" s="165" t="str">
        <f t="shared" si="22"/>
        <v>OK</v>
      </c>
      <c r="G344" s="165" t="str">
        <f t="shared" si="23"/>
        <v>CHYBA</v>
      </c>
    </row>
    <row r="345" spans="1:7" ht="15.75">
      <c r="A345" s="158"/>
      <c r="B345" s="159"/>
      <c r="C345" s="160">
        <f t="shared" si="20"/>
      </c>
      <c r="D345" s="165">
        <v>343</v>
      </c>
      <c r="E345" s="153">
        <f t="shared" si="21"/>
        <v>0</v>
      </c>
      <c r="F345" s="165" t="str">
        <f t="shared" si="22"/>
        <v>OK</v>
      </c>
      <c r="G345" s="165" t="str">
        <f t="shared" si="23"/>
        <v>CHYBA</v>
      </c>
    </row>
    <row r="346" spans="1:7" ht="15.75">
      <c r="A346" s="158"/>
      <c r="B346" s="159"/>
      <c r="C346" s="160">
        <f t="shared" si="20"/>
      </c>
      <c r="D346" s="165">
        <v>344</v>
      </c>
      <c r="E346" s="153">
        <f t="shared" si="21"/>
        <v>0</v>
      </c>
      <c r="F346" s="165" t="str">
        <f t="shared" si="22"/>
        <v>OK</v>
      </c>
      <c r="G346" s="165" t="str">
        <f t="shared" si="23"/>
        <v>CHYBA</v>
      </c>
    </row>
    <row r="347" spans="1:7" ht="15.75">
      <c r="A347" s="158"/>
      <c r="B347" s="159"/>
      <c r="C347" s="160">
        <f t="shared" si="20"/>
      </c>
      <c r="D347" s="165">
        <v>345</v>
      </c>
      <c r="E347" s="153">
        <f t="shared" si="21"/>
        <v>0</v>
      </c>
      <c r="F347" s="165" t="str">
        <f t="shared" si="22"/>
        <v>OK</v>
      </c>
      <c r="G347" s="165" t="str">
        <f t="shared" si="23"/>
        <v>CHYBA</v>
      </c>
    </row>
    <row r="348" spans="1:7" ht="15.75">
      <c r="A348" s="158"/>
      <c r="B348" s="159"/>
      <c r="C348" s="160">
        <f t="shared" si="20"/>
      </c>
      <c r="D348" s="165">
        <v>346</v>
      </c>
      <c r="E348" s="153">
        <f t="shared" si="21"/>
        <v>0</v>
      </c>
      <c r="F348" s="165" t="str">
        <f t="shared" si="22"/>
        <v>OK</v>
      </c>
      <c r="G348" s="165" t="str">
        <f t="shared" si="23"/>
        <v>CHYBA</v>
      </c>
    </row>
    <row r="349" spans="1:7" ht="15.75">
      <c r="A349" s="158"/>
      <c r="B349" s="159"/>
      <c r="C349" s="160">
        <f t="shared" si="20"/>
      </c>
      <c r="D349" s="165">
        <v>347</v>
      </c>
      <c r="E349" s="153">
        <f t="shared" si="21"/>
        <v>0</v>
      </c>
      <c r="F349" s="165" t="str">
        <f t="shared" si="22"/>
        <v>OK</v>
      </c>
      <c r="G349" s="165" t="str">
        <f t="shared" si="23"/>
        <v>CHYBA</v>
      </c>
    </row>
    <row r="350" spans="1:7" ht="15.75">
      <c r="A350" s="158"/>
      <c r="B350" s="159"/>
      <c r="C350" s="160">
        <f t="shared" si="20"/>
      </c>
      <c r="D350" s="165">
        <v>348</v>
      </c>
      <c r="E350" s="153">
        <f t="shared" si="21"/>
        <v>0</v>
      </c>
      <c r="F350" s="165" t="str">
        <f t="shared" si="22"/>
        <v>OK</v>
      </c>
      <c r="G350" s="165" t="str">
        <f t="shared" si="23"/>
        <v>CHYBA</v>
      </c>
    </row>
    <row r="351" spans="1:7" ht="15.75">
      <c r="A351" s="158"/>
      <c r="B351" s="159"/>
      <c r="C351" s="160">
        <f t="shared" si="20"/>
      </c>
      <c r="D351" s="165">
        <v>349</v>
      </c>
      <c r="E351" s="153">
        <f t="shared" si="21"/>
        <v>0</v>
      </c>
      <c r="F351" s="165" t="str">
        <f t="shared" si="22"/>
        <v>OK</v>
      </c>
      <c r="G351" s="165" t="str">
        <f t="shared" si="23"/>
        <v>CHYBA</v>
      </c>
    </row>
    <row r="352" spans="1:7" ht="15.75">
      <c r="A352" s="158"/>
      <c r="B352" s="159"/>
      <c r="C352" s="160">
        <f t="shared" si="20"/>
      </c>
      <c r="D352" s="165">
        <v>350</v>
      </c>
      <c r="E352" s="153">
        <f t="shared" si="21"/>
        <v>0</v>
      </c>
      <c r="F352" s="165" t="str">
        <f t="shared" si="22"/>
        <v>OK</v>
      </c>
      <c r="G352" s="165" t="str">
        <f t="shared" si="23"/>
        <v>CHYBA</v>
      </c>
    </row>
    <row r="353" spans="1:7" ht="15.75">
      <c r="A353" s="158"/>
      <c r="B353" s="159"/>
      <c r="C353" s="160">
        <f t="shared" si="20"/>
      </c>
      <c r="D353" s="165">
        <v>351</v>
      </c>
      <c r="E353" s="153">
        <f t="shared" si="21"/>
        <v>0</v>
      </c>
      <c r="F353" s="165" t="str">
        <f t="shared" si="22"/>
        <v>OK</v>
      </c>
      <c r="G353" s="165" t="str">
        <f t="shared" si="23"/>
        <v>CHYBA</v>
      </c>
    </row>
    <row r="354" spans="1:7" ht="15.75">
      <c r="A354" s="158"/>
      <c r="B354" s="159"/>
      <c r="C354" s="160">
        <f t="shared" si="20"/>
      </c>
      <c r="D354" s="165">
        <v>352</v>
      </c>
      <c r="E354" s="153">
        <f t="shared" si="21"/>
        <v>0</v>
      </c>
      <c r="F354" s="165" t="str">
        <f t="shared" si="22"/>
        <v>OK</v>
      </c>
      <c r="G354" s="165" t="str">
        <f t="shared" si="23"/>
        <v>CHYBA</v>
      </c>
    </row>
    <row r="355" spans="1:7" ht="15.75">
      <c r="A355" s="158"/>
      <c r="B355" s="159"/>
      <c r="C355" s="160">
        <f t="shared" si="20"/>
      </c>
      <c r="D355" s="165">
        <v>353</v>
      </c>
      <c r="E355" s="153">
        <f t="shared" si="21"/>
        <v>0</v>
      </c>
      <c r="F355" s="165" t="str">
        <f t="shared" si="22"/>
        <v>OK</v>
      </c>
      <c r="G355" s="165" t="str">
        <f t="shared" si="23"/>
        <v>CHYBA</v>
      </c>
    </row>
    <row r="356" spans="1:7" ht="15.75">
      <c r="A356" s="158"/>
      <c r="B356" s="159"/>
      <c r="C356" s="160">
        <f t="shared" si="20"/>
      </c>
      <c r="D356" s="165">
        <v>354</v>
      </c>
      <c r="E356" s="153">
        <f t="shared" si="21"/>
        <v>0</v>
      </c>
      <c r="F356" s="165" t="str">
        <f t="shared" si="22"/>
        <v>OK</v>
      </c>
      <c r="G356" s="165" t="str">
        <f t="shared" si="23"/>
        <v>CHYBA</v>
      </c>
    </row>
    <row r="357" spans="1:7" ht="15.75">
      <c r="A357" s="158"/>
      <c r="B357" s="159"/>
      <c r="C357" s="160">
        <f t="shared" si="20"/>
      </c>
      <c r="D357" s="165">
        <v>355</v>
      </c>
      <c r="E357" s="153">
        <f t="shared" si="21"/>
        <v>0</v>
      </c>
      <c r="F357" s="165" t="str">
        <f t="shared" si="22"/>
        <v>OK</v>
      </c>
      <c r="G357" s="165" t="str">
        <f t="shared" si="23"/>
        <v>CHYBA</v>
      </c>
    </row>
    <row r="358" spans="1:7" ht="15.75">
      <c r="A358" s="158"/>
      <c r="B358" s="159"/>
      <c r="C358" s="160">
        <f t="shared" si="20"/>
      </c>
      <c r="D358" s="165">
        <v>356</v>
      </c>
      <c r="E358" s="153">
        <f t="shared" si="21"/>
        <v>0</v>
      </c>
      <c r="F358" s="165" t="str">
        <f t="shared" si="22"/>
        <v>OK</v>
      </c>
      <c r="G358" s="165" t="str">
        <f t="shared" si="23"/>
        <v>CHYBA</v>
      </c>
    </row>
    <row r="359" spans="1:7" ht="15.75">
      <c r="A359" s="158"/>
      <c r="B359" s="159"/>
      <c r="C359" s="160">
        <f t="shared" si="20"/>
      </c>
      <c r="D359" s="165">
        <v>357</v>
      </c>
      <c r="E359" s="153">
        <f t="shared" si="21"/>
        <v>0</v>
      </c>
      <c r="F359" s="165" t="str">
        <f t="shared" si="22"/>
        <v>OK</v>
      </c>
      <c r="G359" s="165" t="str">
        <f t="shared" si="23"/>
        <v>CHYBA</v>
      </c>
    </row>
    <row r="360" spans="1:7" ht="15.75">
      <c r="A360" s="158"/>
      <c r="B360" s="159"/>
      <c r="C360" s="160">
        <f t="shared" si="20"/>
      </c>
      <c r="D360" s="165">
        <v>358</v>
      </c>
      <c r="E360" s="153">
        <f t="shared" si="21"/>
        <v>0</v>
      </c>
      <c r="F360" s="165" t="str">
        <f t="shared" si="22"/>
        <v>OK</v>
      </c>
      <c r="G360" s="165" t="str">
        <f t="shared" si="23"/>
        <v>CHYBA</v>
      </c>
    </row>
    <row r="361" spans="1:7" ht="15.75">
      <c r="A361" s="158"/>
      <c r="B361" s="159"/>
      <c r="C361" s="160">
        <f t="shared" si="20"/>
      </c>
      <c r="D361" s="165">
        <v>359</v>
      </c>
      <c r="E361" s="153">
        <f t="shared" si="21"/>
        <v>0</v>
      </c>
      <c r="F361" s="165" t="str">
        <f t="shared" si="22"/>
        <v>OK</v>
      </c>
      <c r="G361" s="165" t="str">
        <f t="shared" si="23"/>
        <v>CHYBA</v>
      </c>
    </row>
    <row r="362" spans="1:7" ht="15.75">
      <c r="A362" s="158"/>
      <c r="B362" s="159"/>
      <c r="C362" s="160">
        <f t="shared" si="20"/>
      </c>
      <c r="D362" s="165">
        <v>360</v>
      </c>
      <c r="E362" s="153">
        <f t="shared" si="21"/>
        <v>0</v>
      </c>
      <c r="F362" s="165" t="str">
        <f t="shared" si="22"/>
        <v>OK</v>
      </c>
      <c r="G362" s="165" t="str">
        <f t="shared" si="23"/>
        <v>CHYBA</v>
      </c>
    </row>
    <row r="363" spans="1:7" ht="15.75">
      <c r="A363" s="158"/>
      <c r="B363" s="159"/>
      <c r="C363" s="160">
        <f t="shared" si="20"/>
      </c>
      <c r="D363" s="165">
        <v>361</v>
      </c>
      <c r="E363" s="153">
        <f t="shared" si="21"/>
        <v>0</v>
      </c>
      <c r="F363" s="165" t="str">
        <f t="shared" si="22"/>
        <v>OK</v>
      </c>
      <c r="G363" s="165" t="str">
        <f t="shared" si="23"/>
        <v>CHYBA</v>
      </c>
    </row>
    <row r="364" spans="1:7" ht="15.75">
      <c r="A364" s="158"/>
      <c r="B364" s="159"/>
      <c r="C364" s="160">
        <f t="shared" si="20"/>
      </c>
      <c r="D364" s="165">
        <v>362</v>
      </c>
      <c r="E364" s="153">
        <f t="shared" si="21"/>
        <v>0</v>
      </c>
      <c r="F364" s="165" t="str">
        <f t="shared" si="22"/>
        <v>OK</v>
      </c>
      <c r="G364" s="165" t="str">
        <f t="shared" si="23"/>
        <v>CHYBA</v>
      </c>
    </row>
    <row r="365" spans="1:7" ht="15.75">
      <c r="A365" s="158"/>
      <c r="B365" s="159"/>
      <c r="C365" s="160">
        <f t="shared" si="20"/>
      </c>
      <c r="D365" s="165">
        <v>363</v>
      </c>
      <c r="E365" s="153">
        <f t="shared" si="21"/>
        <v>0</v>
      </c>
      <c r="F365" s="165" t="str">
        <f t="shared" si="22"/>
        <v>OK</v>
      </c>
      <c r="G365" s="165" t="str">
        <f t="shared" si="23"/>
        <v>CHYBA</v>
      </c>
    </row>
    <row r="366" spans="1:7" ht="15.75">
      <c r="A366" s="158"/>
      <c r="B366" s="159"/>
      <c r="C366" s="160">
        <f t="shared" si="20"/>
      </c>
      <c r="D366" s="165">
        <v>364</v>
      </c>
      <c r="E366" s="153">
        <f t="shared" si="21"/>
        <v>0</v>
      </c>
      <c r="F366" s="165" t="str">
        <f t="shared" si="22"/>
        <v>OK</v>
      </c>
      <c r="G366" s="165" t="str">
        <f t="shared" si="23"/>
        <v>CHYBA</v>
      </c>
    </row>
    <row r="367" spans="1:7" ht="15.75">
      <c r="A367" s="158"/>
      <c r="B367" s="159"/>
      <c r="C367" s="160">
        <f t="shared" si="20"/>
      </c>
      <c r="D367" s="165">
        <v>365</v>
      </c>
      <c r="E367" s="153">
        <f t="shared" si="21"/>
        <v>0</v>
      </c>
      <c r="F367" s="165" t="str">
        <f t="shared" si="22"/>
        <v>OK</v>
      </c>
      <c r="G367" s="165" t="str">
        <f t="shared" si="23"/>
        <v>CHYBA</v>
      </c>
    </row>
    <row r="368" spans="1:7" ht="15.75">
      <c r="A368" s="158"/>
      <c r="B368" s="159"/>
      <c r="C368" s="160">
        <f t="shared" si="20"/>
      </c>
      <c r="D368" s="165">
        <v>366</v>
      </c>
      <c r="E368" s="153">
        <f t="shared" si="21"/>
        <v>0</v>
      </c>
      <c r="F368" s="165" t="str">
        <f t="shared" si="22"/>
        <v>OK</v>
      </c>
      <c r="G368" s="165" t="str">
        <f t="shared" si="23"/>
        <v>CHYBA</v>
      </c>
    </row>
    <row r="369" spans="1:7" ht="15.75">
      <c r="A369" s="158"/>
      <c r="B369" s="159"/>
      <c r="C369" s="160">
        <f t="shared" si="20"/>
      </c>
      <c r="D369" s="165">
        <v>367</v>
      </c>
      <c r="E369" s="153">
        <f t="shared" si="21"/>
        <v>0</v>
      </c>
      <c r="F369" s="165" t="str">
        <f t="shared" si="22"/>
        <v>OK</v>
      </c>
      <c r="G369" s="165" t="str">
        <f t="shared" si="23"/>
        <v>CHYBA</v>
      </c>
    </row>
    <row r="370" spans="1:7" ht="15.75">
      <c r="A370" s="158"/>
      <c r="B370" s="159"/>
      <c r="C370" s="160">
        <f t="shared" si="20"/>
      </c>
      <c r="D370" s="165">
        <v>368</v>
      </c>
      <c r="E370" s="153">
        <f t="shared" si="21"/>
        <v>0</v>
      </c>
      <c r="F370" s="165" t="str">
        <f t="shared" si="22"/>
        <v>OK</v>
      </c>
      <c r="G370" s="165" t="str">
        <f t="shared" si="23"/>
        <v>CHYBA</v>
      </c>
    </row>
    <row r="371" spans="1:7" ht="15.75">
      <c r="A371" s="158"/>
      <c r="B371" s="159"/>
      <c r="C371" s="160">
        <f t="shared" si="20"/>
      </c>
      <c r="D371" s="165">
        <v>369</v>
      </c>
      <c r="E371" s="153">
        <f t="shared" si="21"/>
        <v>0</v>
      </c>
      <c r="F371" s="165" t="str">
        <f t="shared" si="22"/>
        <v>OK</v>
      </c>
      <c r="G371" s="165" t="str">
        <f t="shared" si="23"/>
        <v>CHYBA</v>
      </c>
    </row>
    <row r="372" spans="1:7" ht="15.75">
      <c r="A372" s="158"/>
      <c r="B372" s="159"/>
      <c r="C372" s="160">
        <f t="shared" si="20"/>
      </c>
      <c r="D372" s="165">
        <v>370</v>
      </c>
      <c r="E372" s="153">
        <f t="shared" si="21"/>
        <v>0</v>
      </c>
      <c r="F372" s="165" t="str">
        <f t="shared" si="22"/>
        <v>OK</v>
      </c>
      <c r="G372" s="165" t="str">
        <f t="shared" si="23"/>
        <v>CHYBA</v>
      </c>
    </row>
    <row r="373" spans="1:7" ht="15.75">
      <c r="A373" s="158"/>
      <c r="B373" s="159"/>
      <c r="C373" s="160">
        <f t="shared" si="20"/>
      </c>
      <c r="D373" s="165">
        <v>371</v>
      </c>
      <c r="E373" s="153">
        <f t="shared" si="21"/>
        <v>0</v>
      </c>
      <c r="F373" s="165" t="str">
        <f t="shared" si="22"/>
        <v>OK</v>
      </c>
      <c r="G373" s="165" t="str">
        <f t="shared" si="23"/>
        <v>CHYBA</v>
      </c>
    </row>
    <row r="374" spans="1:7" ht="15.75">
      <c r="A374" s="158"/>
      <c r="B374" s="159"/>
      <c r="C374" s="160">
        <f t="shared" si="20"/>
      </c>
      <c r="D374" s="165">
        <v>372</v>
      </c>
      <c r="E374" s="153">
        <f t="shared" si="21"/>
        <v>0</v>
      </c>
      <c r="F374" s="165" t="str">
        <f t="shared" si="22"/>
        <v>OK</v>
      </c>
      <c r="G374" s="165" t="str">
        <f t="shared" si="23"/>
        <v>CHYBA</v>
      </c>
    </row>
    <row r="375" spans="1:7" ht="15.75">
      <c r="A375" s="158"/>
      <c r="B375" s="159"/>
      <c r="C375" s="160">
        <f t="shared" si="20"/>
      </c>
      <c r="D375" s="165">
        <v>373</v>
      </c>
      <c r="E375" s="153">
        <f t="shared" si="21"/>
        <v>0</v>
      </c>
      <c r="F375" s="165" t="str">
        <f t="shared" si="22"/>
        <v>OK</v>
      </c>
      <c r="G375" s="165" t="str">
        <f t="shared" si="23"/>
        <v>CHYBA</v>
      </c>
    </row>
    <row r="376" spans="1:7" ht="15.75">
      <c r="A376" s="158"/>
      <c r="B376" s="159"/>
      <c r="C376" s="160">
        <f t="shared" si="20"/>
      </c>
      <c r="D376" s="165">
        <v>374</v>
      </c>
      <c r="E376" s="153">
        <f t="shared" si="21"/>
        <v>0</v>
      </c>
      <c r="F376" s="165" t="str">
        <f t="shared" si="22"/>
        <v>OK</v>
      </c>
      <c r="G376" s="165" t="str">
        <f t="shared" si="23"/>
        <v>CHYBA</v>
      </c>
    </row>
    <row r="377" spans="1:7" ht="15.75">
      <c r="A377" s="158"/>
      <c r="B377" s="159"/>
      <c r="C377" s="160">
        <f t="shared" si="20"/>
      </c>
      <c r="D377" s="165">
        <v>375</v>
      </c>
      <c r="E377" s="153">
        <f t="shared" si="21"/>
        <v>0</v>
      </c>
      <c r="F377" s="165" t="str">
        <f t="shared" si="22"/>
        <v>OK</v>
      </c>
      <c r="G377" s="165" t="str">
        <f t="shared" si="23"/>
        <v>CHYBA</v>
      </c>
    </row>
    <row r="378" spans="1:7" ht="15.75">
      <c r="A378" s="158"/>
      <c r="B378" s="159"/>
      <c r="C378" s="160">
        <f t="shared" si="20"/>
      </c>
      <c r="D378" s="165">
        <v>376</v>
      </c>
      <c r="E378" s="153">
        <f t="shared" si="21"/>
        <v>0</v>
      </c>
      <c r="F378" s="165" t="str">
        <f t="shared" si="22"/>
        <v>OK</v>
      </c>
      <c r="G378" s="165" t="str">
        <f t="shared" si="23"/>
        <v>CHYBA</v>
      </c>
    </row>
    <row r="379" spans="1:7" ht="15.75">
      <c r="A379" s="158"/>
      <c r="B379" s="159"/>
      <c r="C379" s="160">
        <f t="shared" si="20"/>
      </c>
      <c r="D379" s="165">
        <v>377</v>
      </c>
      <c r="E379" s="153">
        <f t="shared" si="21"/>
        <v>0</v>
      </c>
      <c r="F379" s="165" t="str">
        <f t="shared" si="22"/>
        <v>OK</v>
      </c>
      <c r="G379" s="165" t="str">
        <f t="shared" si="23"/>
        <v>CHYBA</v>
      </c>
    </row>
    <row r="380" spans="1:7" ht="15.75">
      <c r="A380" s="158"/>
      <c r="B380" s="159"/>
      <c r="C380" s="160">
        <f t="shared" si="20"/>
      </c>
      <c r="D380" s="165">
        <v>378</v>
      </c>
      <c r="E380" s="153">
        <f t="shared" si="21"/>
        <v>0</v>
      </c>
      <c r="F380" s="165" t="str">
        <f t="shared" si="22"/>
        <v>OK</v>
      </c>
      <c r="G380" s="165" t="str">
        <f t="shared" si="23"/>
        <v>CHYBA</v>
      </c>
    </row>
    <row r="381" spans="1:7" ht="15.75">
      <c r="A381" s="158"/>
      <c r="B381" s="159"/>
      <c r="C381" s="160">
        <f t="shared" si="20"/>
      </c>
      <c r="D381" s="165">
        <v>379</v>
      </c>
      <c r="E381" s="153">
        <f t="shared" si="21"/>
        <v>0</v>
      </c>
      <c r="F381" s="165" t="str">
        <f t="shared" si="22"/>
        <v>OK</v>
      </c>
      <c r="G381" s="165" t="str">
        <f t="shared" si="23"/>
        <v>CHYBA</v>
      </c>
    </row>
    <row r="382" spans="1:7" ht="15.75">
      <c r="A382" s="158"/>
      <c r="B382" s="159"/>
      <c r="C382" s="160">
        <f t="shared" si="20"/>
      </c>
      <c r="D382" s="165">
        <v>380</v>
      </c>
      <c r="E382" s="153">
        <f t="shared" si="21"/>
        <v>0</v>
      </c>
      <c r="F382" s="165" t="str">
        <f t="shared" si="22"/>
        <v>OK</v>
      </c>
      <c r="G382" s="165" t="str">
        <f t="shared" si="23"/>
        <v>CHYBA</v>
      </c>
    </row>
    <row r="383" spans="1:7" ht="15.75">
      <c r="A383" s="158"/>
      <c r="B383" s="159"/>
      <c r="C383" s="160">
        <f t="shared" si="20"/>
      </c>
      <c r="D383" s="165">
        <v>381</v>
      </c>
      <c r="E383" s="153">
        <f t="shared" si="21"/>
        <v>0</v>
      </c>
      <c r="F383" s="165" t="str">
        <f t="shared" si="22"/>
        <v>OK</v>
      </c>
      <c r="G383" s="165" t="str">
        <f t="shared" si="23"/>
        <v>CHYBA</v>
      </c>
    </row>
    <row r="384" spans="1:7" ht="15.75">
      <c r="A384" s="158"/>
      <c r="B384" s="159"/>
      <c r="C384" s="160">
        <f t="shared" si="20"/>
      </c>
      <c r="D384" s="165">
        <v>382</v>
      </c>
      <c r="E384" s="153">
        <f t="shared" si="21"/>
        <v>0</v>
      </c>
      <c r="F384" s="165" t="str">
        <f t="shared" si="22"/>
        <v>OK</v>
      </c>
      <c r="G384" s="165" t="str">
        <f t="shared" si="23"/>
        <v>CHYBA</v>
      </c>
    </row>
    <row r="385" spans="1:7" ht="15.75">
      <c r="A385" s="158"/>
      <c r="B385" s="159"/>
      <c r="C385" s="160">
        <f t="shared" si="20"/>
      </c>
      <c r="D385" s="165">
        <v>383</v>
      </c>
      <c r="E385" s="153">
        <f t="shared" si="21"/>
        <v>0</v>
      </c>
      <c r="F385" s="165" t="str">
        <f t="shared" si="22"/>
        <v>OK</v>
      </c>
      <c r="G385" s="165" t="str">
        <f t="shared" si="23"/>
        <v>CHYBA</v>
      </c>
    </row>
    <row r="386" spans="1:7" ht="15.75">
      <c r="A386" s="158"/>
      <c r="B386" s="159"/>
      <c r="C386" s="160">
        <f t="shared" si="20"/>
      </c>
      <c r="D386" s="165">
        <v>384</v>
      </c>
      <c r="E386" s="153">
        <f t="shared" si="21"/>
        <v>0</v>
      </c>
      <c r="F386" s="165" t="str">
        <f t="shared" si="22"/>
        <v>OK</v>
      </c>
      <c r="G386" s="165" t="str">
        <f t="shared" si="23"/>
        <v>CHYBA</v>
      </c>
    </row>
    <row r="387" spans="1:7" ht="15.75">
      <c r="A387" s="158"/>
      <c r="B387" s="159"/>
      <c r="C387" s="160">
        <f aca="true" t="shared" si="24" ref="C387:C450">IF(B387="","",(INT(B387/10000)*1/24+INT((B387-INT(B387/10000)*10000)/100)*1/24/60+(B387-INT(B387/10000)*10000-INT((B387-INT(B387/10000)*10000)/100)*100)*1/24/60/60))</f>
      </c>
      <c r="D387" s="165">
        <v>385</v>
      </c>
      <c r="E387" s="153">
        <f aca="true" t="shared" si="25" ref="E387:E450">SUMIF(A$3:A$498,A387,A$3:A$498)</f>
        <v>0</v>
      </c>
      <c r="F387" s="165" t="str">
        <f aca="true" t="shared" si="26" ref="F387:F450">IF(E387=A387,"OK","CHYBA")</f>
        <v>OK</v>
      </c>
      <c r="G387" s="165" t="str">
        <f aca="true" t="shared" si="27" ref="G387:G450">IF(C387&gt;C386,"OK","CHYBA")</f>
        <v>CHYBA</v>
      </c>
    </row>
    <row r="388" spans="1:7" ht="15.75">
      <c r="A388" s="158"/>
      <c r="B388" s="159"/>
      <c r="C388" s="160">
        <f t="shared" si="24"/>
      </c>
      <c r="D388" s="165">
        <v>386</v>
      </c>
      <c r="E388" s="153">
        <f t="shared" si="25"/>
        <v>0</v>
      </c>
      <c r="F388" s="165" t="str">
        <f t="shared" si="26"/>
        <v>OK</v>
      </c>
      <c r="G388" s="165" t="str">
        <f t="shared" si="27"/>
        <v>CHYBA</v>
      </c>
    </row>
    <row r="389" spans="1:7" ht="15.75">
      <c r="A389" s="158"/>
      <c r="B389" s="159"/>
      <c r="C389" s="160">
        <f t="shared" si="24"/>
      </c>
      <c r="D389" s="165">
        <v>387</v>
      </c>
      <c r="E389" s="153">
        <f t="shared" si="25"/>
        <v>0</v>
      </c>
      <c r="F389" s="165" t="str">
        <f t="shared" si="26"/>
        <v>OK</v>
      </c>
      <c r="G389" s="165" t="str">
        <f t="shared" si="27"/>
        <v>CHYBA</v>
      </c>
    </row>
    <row r="390" spans="1:7" ht="15.75">
      <c r="A390" s="158"/>
      <c r="B390" s="159"/>
      <c r="C390" s="160">
        <f t="shared" si="24"/>
      </c>
      <c r="D390" s="165">
        <v>388</v>
      </c>
      <c r="E390" s="153">
        <f t="shared" si="25"/>
        <v>0</v>
      </c>
      <c r="F390" s="165" t="str">
        <f t="shared" si="26"/>
        <v>OK</v>
      </c>
      <c r="G390" s="165" t="str">
        <f t="shared" si="27"/>
        <v>CHYBA</v>
      </c>
    </row>
    <row r="391" spans="1:7" ht="15.75">
      <c r="A391" s="158"/>
      <c r="B391" s="159"/>
      <c r="C391" s="160">
        <f t="shared" si="24"/>
      </c>
      <c r="D391" s="165">
        <v>389</v>
      </c>
      <c r="E391" s="153">
        <f t="shared" si="25"/>
        <v>0</v>
      </c>
      <c r="F391" s="165" t="str">
        <f t="shared" si="26"/>
        <v>OK</v>
      </c>
      <c r="G391" s="165" t="str">
        <f t="shared" si="27"/>
        <v>CHYBA</v>
      </c>
    </row>
    <row r="392" spans="1:7" ht="15.75">
      <c r="A392" s="158"/>
      <c r="B392" s="159"/>
      <c r="C392" s="160">
        <f t="shared" si="24"/>
      </c>
      <c r="D392" s="165">
        <v>390</v>
      </c>
      <c r="E392" s="153">
        <f t="shared" si="25"/>
        <v>0</v>
      </c>
      <c r="F392" s="165" t="str">
        <f t="shared" si="26"/>
        <v>OK</v>
      </c>
      <c r="G392" s="165" t="str">
        <f t="shared" si="27"/>
        <v>CHYBA</v>
      </c>
    </row>
    <row r="393" spans="1:7" ht="15.75">
      <c r="A393" s="158"/>
      <c r="B393" s="159"/>
      <c r="C393" s="160">
        <f t="shared" si="24"/>
      </c>
      <c r="D393" s="165">
        <v>391</v>
      </c>
      <c r="E393" s="153">
        <f t="shared" si="25"/>
        <v>0</v>
      </c>
      <c r="F393" s="165" t="str">
        <f t="shared" si="26"/>
        <v>OK</v>
      </c>
      <c r="G393" s="165" t="str">
        <f t="shared" si="27"/>
        <v>CHYBA</v>
      </c>
    </row>
    <row r="394" spans="1:7" ht="15.75">
      <c r="A394" s="158"/>
      <c r="B394" s="159"/>
      <c r="C394" s="160">
        <f t="shared" si="24"/>
      </c>
      <c r="D394" s="165">
        <v>392</v>
      </c>
      <c r="E394" s="153">
        <f t="shared" si="25"/>
        <v>0</v>
      </c>
      <c r="F394" s="165" t="str">
        <f t="shared" si="26"/>
        <v>OK</v>
      </c>
      <c r="G394" s="165" t="str">
        <f t="shared" si="27"/>
        <v>CHYBA</v>
      </c>
    </row>
    <row r="395" spans="1:7" ht="15.75">
      <c r="A395" s="158"/>
      <c r="B395" s="159"/>
      <c r="C395" s="160">
        <f t="shared" si="24"/>
      </c>
      <c r="D395" s="165">
        <v>393</v>
      </c>
      <c r="E395" s="153">
        <f t="shared" si="25"/>
        <v>0</v>
      </c>
      <c r="F395" s="165" t="str">
        <f t="shared" si="26"/>
        <v>OK</v>
      </c>
      <c r="G395" s="165" t="str">
        <f t="shared" si="27"/>
        <v>CHYBA</v>
      </c>
    </row>
    <row r="396" spans="1:7" ht="15.75">
      <c r="A396" s="158"/>
      <c r="B396" s="159"/>
      <c r="C396" s="160">
        <f t="shared" si="24"/>
      </c>
      <c r="D396" s="165">
        <v>394</v>
      </c>
      <c r="E396" s="153">
        <f t="shared" si="25"/>
        <v>0</v>
      </c>
      <c r="F396" s="165" t="str">
        <f t="shared" si="26"/>
        <v>OK</v>
      </c>
      <c r="G396" s="165" t="str">
        <f t="shared" si="27"/>
        <v>CHYBA</v>
      </c>
    </row>
    <row r="397" spans="1:7" ht="15.75">
      <c r="A397" s="158"/>
      <c r="B397" s="159"/>
      <c r="C397" s="160">
        <f t="shared" si="24"/>
      </c>
      <c r="D397" s="165">
        <v>395</v>
      </c>
      <c r="E397" s="153">
        <f t="shared" si="25"/>
        <v>0</v>
      </c>
      <c r="F397" s="165" t="str">
        <f t="shared" si="26"/>
        <v>OK</v>
      </c>
      <c r="G397" s="165" t="str">
        <f t="shared" si="27"/>
        <v>CHYBA</v>
      </c>
    </row>
    <row r="398" spans="1:7" ht="15.75">
      <c r="A398" s="158"/>
      <c r="B398" s="159"/>
      <c r="C398" s="160">
        <f t="shared" si="24"/>
      </c>
      <c r="D398" s="165">
        <v>396</v>
      </c>
      <c r="E398" s="153">
        <f t="shared" si="25"/>
        <v>0</v>
      </c>
      <c r="F398" s="165" t="str">
        <f t="shared" si="26"/>
        <v>OK</v>
      </c>
      <c r="G398" s="165" t="str">
        <f t="shared" si="27"/>
        <v>CHYBA</v>
      </c>
    </row>
    <row r="399" spans="1:7" ht="15.75">
      <c r="A399" s="158"/>
      <c r="B399" s="159"/>
      <c r="C399" s="160">
        <f t="shared" si="24"/>
      </c>
      <c r="D399" s="165">
        <v>397</v>
      </c>
      <c r="E399" s="153">
        <f t="shared" si="25"/>
        <v>0</v>
      </c>
      <c r="F399" s="165" t="str">
        <f t="shared" si="26"/>
        <v>OK</v>
      </c>
      <c r="G399" s="165" t="str">
        <f t="shared" si="27"/>
        <v>CHYBA</v>
      </c>
    </row>
    <row r="400" spans="1:7" ht="15.75">
      <c r="A400" s="158"/>
      <c r="B400" s="159"/>
      <c r="C400" s="160">
        <f t="shared" si="24"/>
      </c>
      <c r="D400" s="165">
        <v>398</v>
      </c>
      <c r="E400" s="153">
        <f t="shared" si="25"/>
        <v>0</v>
      </c>
      <c r="F400" s="165" t="str">
        <f t="shared" si="26"/>
        <v>OK</v>
      </c>
      <c r="G400" s="165" t="str">
        <f t="shared" si="27"/>
        <v>CHYBA</v>
      </c>
    </row>
    <row r="401" spans="1:7" ht="15.75">
      <c r="A401" s="158"/>
      <c r="B401" s="159"/>
      <c r="C401" s="160">
        <f t="shared" si="24"/>
      </c>
      <c r="D401" s="165">
        <v>399</v>
      </c>
      <c r="E401" s="153">
        <f t="shared" si="25"/>
        <v>0</v>
      </c>
      <c r="F401" s="165" t="str">
        <f t="shared" si="26"/>
        <v>OK</v>
      </c>
      <c r="G401" s="165" t="str">
        <f t="shared" si="27"/>
        <v>CHYBA</v>
      </c>
    </row>
    <row r="402" spans="1:7" ht="15.75">
      <c r="A402" s="158"/>
      <c r="B402" s="159"/>
      <c r="C402" s="160">
        <f t="shared" si="24"/>
      </c>
      <c r="D402" s="165">
        <v>400</v>
      </c>
      <c r="E402" s="153">
        <f t="shared" si="25"/>
        <v>0</v>
      </c>
      <c r="F402" s="165" t="str">
        <f t="shared" si="26"/>
        <v>OK</v>
      </c>
      <c r="G402" s="165" t="str">
        <f t="shared" si="27"/>
        <v>CHYBA</v>
      </c>
    </row>
    <row r="403" spans="1:7" ht="15.75">
      <c r="A403" s="158"/>
      <c r="B403" s="159"/>
      <c r="C403" s="160">
        <f t="shared" si="24"/>
      </c>
      <c r="D403" s="165">
        <v>401</v>
      </c>
      <c r="E403" s="153">
        <f t="shared" si="25"/>
        <v>0</v>
      </c>
      <c r="F403" s="165" t="str">
        <f t="shared" si="26"/>
        <v>OK</v>
      </c>
      <c r="G403" s="165" t="str">
        <f t="shared" si="27"/>
        <v>CHYBA</v>
      </c>
    </row>
    <row r="404" spans="1:7" ht="15.75">
      <c r="A404" s="158"/>
      <c r="B404" s="159"/>
      <c r="C404" s="160">
        <f t="shared" si="24"/>
      </c>
      <c r="D404" s="165">
        <v>402</v>
      </c>
      <c r="E404" s="153">
        <f t="shared" si="25"/>
        <v>0</v>
      </c>
      <c r="F404" s="165" t="str">
        <f t="shared" si="26"/>
        <v>OK</v>
      </c>
      <c r="G404" s="165" t="str">
        <f t="shared" si="27"/>
        <v>CHYBA</v>
      </c>
    </row>
    <row r="405" spans="1:7" ht="15.75">
      <c r="A405" s="158"/>
      <c r="B405" s="159"/>
      <c r="C405" s="160">
        <f t="shared" si="24"/>
      </c>
      <c r="D405" s="165">
        <v>403</v>
      </c>
      <c r="E405" s="153">
        <f t="shared" si="25"/>
        <v>0</v>
      </c>
      <c r="F405" s="165" t="str">
        <f t="shared" si="26"/>
        <v>OK</v>
      </c>
      <c r="G405" s="165" t="str">
        <f t="shared" si="27"/>
        <v>CHYBA</v>
      </c>
    </row>
    <row r="406" spans="1:7" ht="15.75">
      <c r="A406" s="158"/>
      <c r="B406" s="159"/>
      <c r="C406" s="160">
        <f t="shared" si="24"/>
      </c>
      <c r="D406" s="165">
        <v>404</v>
      </c>
      <c r="E406" s="153">
        <f t="shared" si="25"/>
        <v>0</v>
      </c>
      <c r="F406" s="165" t="str">
        <f t="shared" si="26"/>
        <v>OK</v>
      </c>
      <c r="G406" s="165" t="str">
        <f t="shared" si="27"/>
        <v>CHYBA</v>
      </c>
    </row>
    <row r="407" spans="1:7" ht="15.75">
      <c r="A407" s="158"/>
      <c r="B407" s="159"/>
      <c r="C407" s="160">
        <f t="shared" si="24"/>
      </c>
      <c r="D407" s="165">
        <v>405</v>
      </c>
      <c r="E407" s="153">
        <f t="shared" si="25"/>
        <v>0</v>
      </c>
      <c r="F407" s="165" t="str">
        <f t="shared" si="26"/>
        <v>OK</v>
      </c>
      <c r="G407" s="165" t="str">
        <f t="shared" si="27"/>
        <v>CHYBA</v>
      </c>
    </row>
    <row r="408" spans="1:7" ht="15.75">
      <c r="A408" s="158"/>
      <c r="B408" s="159"/>
      <c r="C408" s="160">
        <f t="shared" si="24"/>
      </c>
      <c r="D408" s="165">
        <v>406</v>
      </c>
      <c r="E408" s="153">
        <f t="shared" si="25"/>
        <v>0</v>
      </c>
      <c r="F408" s="165" t="str">
        <f t="shared" si="26"/>
        <v>OK</v>
      </c>
      <c r="G408" s="165" t="str">
        <f t="shared" si="27"/>
        <v>CHYBA</v>
      </c>
    </row>
    <row r="409" spans="1:7" ht="15.75">
      <c r="A409" s="158"/>
      <c r="B409" s="159"/>
      <c r="C409" s="160">
        <f t="shared" si="24"/>
      </c>
      <c r="D409" s="165">
        <v>407</v>
      </c>
      <c r="E409" s="153">
        <f t="shared" si="25"/>
        <v>0</v>
      </c>
      <c r="F409" s="165" t="str">
        <f t="shared" si="26"/>
        <v>OK</v>
      </c>
      <c r="G409" s="165" t="str">
        <f t="shared" si="27"/>
        <v>CHYBA</v>
      </c>
    </row>
    <row r="410" spans="1:7" ht="15.75">
      <c r="A410" s="158"/>
      <c r="B410" s="159"/>
      <c r="C410" s="160">
        <f t="shared" si="24"/>
      </c>
      <c r="D410" s="165">
        <v>408</v>
      </c>
      <c r="E410" s="153">
        <f t="shared" si="25"/>
        <v>0</v>
      </c>
      <c r="F410" s="165" t="str">
        <f t="shared" si="26"/>
        <v>OK</v>
      </c>
      <c r="G410" s="165" t="str">
        <f t="shared" si="27"/>
        <v>CHYBA</v>
      </c>
    </row>
    <row r="411" spans="1:7" ht="15.75">
      <c r="A411" s="158"/>
      <c r="B411" s="159"/>
      <c r="C411" s="160">
        <f t="shared" si="24"/>
      </c>
      <c r="D411" s="165">
        <v>409</v>
      </c>
      <c r="E411" s="153">
        <f t="shared" si="25"/>
        <v>0</v>
      </c>
      <c r="F411" s="165" t="str">
        <f t="shared" si="26"/>
        <v>OK</v>
      </c>
      <c r="G411" s="165" t="str">
        <f t="shared" si="27"/>
        <v>CHYBA</v>
      </c>
    </row>
    <row r="412" spans="1:7" ht="15.75">
      <c r="A412" s="158"/>
      <c r="B412" s="159"/>
      <c r="C412" s="160">
        <f t="shared" si="24"/>
      </c>
      <c r="D412" s="165">
        <v>410</v>
      </c>
      <c r="E412" s="153">
        <f t="shared" si="25"/>
        <v>0</v>
      </c>
      <c r="F412" s="165" t="str">
        <f t="shared" si="26"/>
        <v>OK</v>
      </c>
      <c r="G412" s="165" t="str">
        <f t="shared" si="27"/>
        <v>CHYBA</v>
      </c>
    </row>
    <row r="413" spans="1:7" ht="15.75">
      <c r="A413" s="158"/>
      <c r="B413" s="159"/>
      <c r="C413" s="160">
        <f t="shared" si="24"/>
      </c>
      <c r="D413" s="165">
        <v>411</v>
      </c>
      <c r="E413" s="153">
        <f t="shared" si="25"/>
        <v>0</v>
      </c>
      <c r="F413" s="165" t="str">
        <f t="shared" si="26"/>
        <v>OK</v>
      </c>
      <c r="G413" s="165" t="str">
        <f t="shared" si="27"/>
        <v>CHYBA</v>
      </c>
    </row>
    <row r="414" spans="1:7" ht="15.75">
      <c r="A414" s="158"/>
      <c r="B414" s="159"/>
      <c r="C414" s="160">
        <f t="shared" si="24"/>
      </c>
      <c r="D414" s="165">
        <v>412</v>
      </c>
      <c r="E414" s="153">
        <f t="shared" si="25"/>
        <v>0</v>
      </c>
      <c r="F414" s="165" t="str">
        <f t="shared" si="26"/>
        <v>OK</v>
      </c>
      <c r="G414" s="165" t="str">
        <f t="shared" si="27"/>
        <v>CHYBA</v>
      </c>
    </row>
    <row r="415" spans="1:7" ht="15.75">
      <c r="A415" s="158"/>
      <c r="B415" s="159"/>
      <c r="C415" s="160">
        <f t="shared" si="24"/>
      </c>
      <c r="D415" s="165">
        <v>413</v>
      </c>
      <c r="E415" s="153">
        <f t="shared" si="25"/>
        <v>0</v>
      </c>
      <c r="F415" s="165" t="str">
        <f t="shared" si="26"/>
        <v>OK</v>
      </c>
      <c r="G415" s="165" t="str">
        <f t="shared" si="27"/>
        <v>CHYBA</v>
      </c>
    </row>
    <row r="416" spans="1:7" ht="15.75">
      <c r="A416" s="158"/>
      <c r="B416" s="159"/>
      <c r="C416" s="160">
        <f t="shared" si="24"/>
      </c>
      <c r="D416" s="165">
        <v>414</v>
      </c>
      <c r="E416" s="153">
        <f t="shared" si="25"/>
        <v>0</v>
      </c>
      <c r="F416" s="165" t="str">
        <f t="shared" si="26"/>
        <v>OK</v>
      </c>
      <c r="G416" s="165" t="str">
        <f t="shared" si="27"/>
        <v>CHYBA</v>
      </c>
    </row>
    <row r="417" spans="1:7" ht="15.75">
      <c r="A417" s="158"/>
      <c r="B417" s="159"/>
      <c r="C417" s="160">
        <f t="shared" si="24"/>
      </c>
      <c r="D417" s="165">
        <v>415</v>
      </c>
      <c r="E417" s="153">
        <f t="shared" si="25"/>
        <v>0</v>
      </c>
      <c r="F417" s="165" t="str">
        <f t="shared" si="26"/>
        <v>OK</v>
      </c>
      <c r="G417" s="165" t="str">
        <f t="shared" si="27"/>
        <v>CHYBA</v>
      </c>
    </row>
    <row r="418" spans="1:7" ht="15.75">
      <c r="A418" s="158"/>
      <c r="B418" s="159"/>
      <c r="C418" s="160">
        <f t="shared" si="24"/>
      </c>
      <c r="D418" s="165">
        <v>416</v>
      </c>
      <c r="E418" s="153">
        <f t="shared" si="25"/>
        <v>0</v>
      </c>
      <c r="F418" s="165" t="str">
        <f t="shared" si="26"/>
        <v>OK</v>
      </c>
      <c r="G418" s="165" t="str">
        <f t="shared" si="27"/>
        <v>CHYBA</v>
      </c>
    </row>
    <row r="419" spans="1:7" ht="15.75">
      <c r="A419" s="158"/>
      <c r="B419" s="159"/>
      <c r="C419" s="160">
        <f t="shared" si="24"/>
      </c>
      <c r="D419" s="165">
        <v>417</v>
      </c>
      <c r="E419" s="153">
        <f t="shared" si="25"/>
        <v>0</v>
      </c>
      <c r="F419" s="165" t="str">
        <f t="shared" si="26"/>
        <v>OK</v>
      </c>
      <c r="G419" s="165" t="str">
        <f t="shared" si="27"/>
        <v>CHYBA</v>
      </c>
    </row>
    <row r="420" spans="1:7" ht="15.75">
      <c r="A420" s="158"/>
      <c r="B420" s="159"/>
      <c r="C420" s="160">
        <f t="shared" si="24"/>
      </c>
      <c r="D420" s="165">
        <v>418</v>
      </c>
      <c r="E420" s="153">
        <f t="shared" si="25"/>
        <v>0</v>
      </c>
      <c r="F420" s="165" t="str">
        <f t="shared" si="26"/>
        <v>OK</v>
      </c>
      <c r="G420" s="165" t="str">
        <f t="shared" si="27"/>
        <v>CHYBA</v>
      </c>
    </row>
    <row r="421" spans="1:7" ht="15.75">
      <c r="A421" s="158"/>
      <c r="B421" s="159"/>
      <c r="C421" s="160">
        <f t="shared" si="24"/>
      </c>
      <c r="D421" s="165">
        <v>419</v>
      </c>
      <c r="E421" s="153">
        <f t="shared" si="25"/>
        <v>0</v>
      </c>
      <c r="F421" s="165" t="str">
        <f t="shared" si="26"/>
        <v>OK</v>
      </c>
      <c r="G421" s="165" t="str">
        <f t="shared" si="27"/>
        <v>CHYBA</v>
      </c>
    </row>
    <row r="422" spans="1:7" ht="15.75">
      <c r="A422" s="158"/>
      <c r="B422" s="159"/>
      <c r="C422" s="160">
        <f t="shared" si="24"/>
      </c>
      <c r="D422" s="165">
        <v>420</v>
      </c>
      <c r="E422" s="153">
        <f t="shared" si="25"/>
        <v>0</v>
      </c>
      <c r="F422" s="165" t="str">
        <f t="shared" si="26"/>
        <v>OK</v>
      </c>
      <c r="G422" s="165" t="str">
        <f t="shared" si="27"/>
        <v>CHYBA</v>
      </c>
    </row>
    <row r="423" spans="1:7" ht="15.75">
      <c r="A423" s="158"/>
      <c r="B423" s="159"/>
      <c r="C423" s="160">
        <f t="shared" si="24"/>
      </c>
      <c r="D423" s="165">
        <v>421</v>
      </c>
      <c r="E423" s="153">
        <f t="shared" si="25"/>
        <v>0</v>
      </c>
      <c r="F423" s="165" t="str">
        <f t="shared" si="26"/>
        <v>OK</v>
      </c>
      <c r="G423" s="165" t="str">
        <f t="shared" si="27"/>
        <v>CHYBA</v>
      </c>
    </row>
    <row r="424" spans="1:7" ht="15.75">
      <c r="A424" s="158"/>
      <c r="B424" s="159"/>
      <c r="C424" s="160">
        <f t="shared" si="24"/>
      </c>
      <c r="D424" s="165">
        <v>422</v>
      </c>
      <c r="E424" s="153">
        <f t="shared" si="25"/>
        <v>0</v>
      </c>
      <c r="F424" s="165" t="str">
        <f t="shared" si="26"/>
        <v>OK</v>
      </c>
      <c r="G424" s="165" t="str">
        <f t="shared" si="27"/>
        <v>CHYBA</v>
      </c>
    </row>
    <row r="425" spans="1:7" ht="15.75">
      <c r="A425" s="158"/>
      <c r="B425" s="159"/>
      <c r="C425" s="160">
        <f t="shared" si="24"/>
      </c>
      <c r="D425" s="165">
        <v>423</v>
      </c>
      <c r="E425" s="153">
        <f t="shared" si="25"/>
        <v>0</v>
      </c>
      <c r="F425" s="165" t="str">
        <f t="shared" si="26"/>
        <v>OK</v>
      </c>
      <c r="G425" s="165" t="str">
        <f t="shared" si="27"/>
        <v>CHYBA</v>
      </c>
    </row>
    <row r="426" spans="1:7" ht="15.75">
      <c r="A426" s="158"/>
      <c r="B426" s="159"/>
      <c r="C426" s="160">
        <f t="shared" si="24"/>
      </c>
      <c r="D426" s="165">
        <v>424</v>
      </c>
      <c r="E426" s="153">
        <f t="shared" si="25"/>
        <v>0</v>
      </c>
      <c r="F426" s="165" t="str">
        <f t="shared" si="26"/>
        <v>OK</v>
      </c>
      <c r="G426" s="165" t="str">
        <f t="shared" si="27"/>
        <v>CHYBA</v>
      </c>
    </row>
    <row r="427" spans="1:7" ht="15.75">
      <c r="A427" s="158"/>
      <c r="B427" s="159"/>
      <c r="C427" s="160">
        <f t="shared" si="24"/>
      </c>
      <c r="D427" s="165">
        <v>425</v>
      </c>
      <c r="E427" s="153">
        <f t="shared" si="25"/>
        <v>0</v>
      </c>
      <c r="F427" s="165" t="str">
        <f t="shared" si="26"/>
        <v>OK</v>
      </c>
      <c r="G427" s="165" t="str">
        <f t="shared" si="27"/>
        <v>CHYBA</v>
      </c>
    </row>
    <row r="428" spans="1:7" ht="15.75">
      <c r="A428" s="158"/>
      <c r="B428" s="159"/>
      <c r="C428" s="160">
        <f t="shared" si="24"/>
      </c>
      <c r="D428" s="165">
        <v>426</v>
      </c>
      <c r="E428" s="153">
        <f t="shared" si="25"/>
        <v>0</v>
      </c>
      <c r="F428" s="165" t="str">
        <f t="shared" si="26"/>
        <v>OK</v>
      </c>
      <c r="G428" s="165" t="str">
        <f t="shared" si="27"/>
        <v>CHYBA</v>
      </c>
    </row>
    <row r="429" spans="1:7" ht="15.75">
      <c r="A429" s="158"/>
      <c r="B429" s="159"/>
      <c r="C429" s="160">
        <f t="shared" si="24"/>
      </c>
      <c r="D429" s="165">
        <v>427</v>
      </c>
      <c r="E429" s="153">
        <f t="shared" si="25"/>
        <v>0</v>
      </c>
      <c r="F429" s="165" t="str">
        <f t="shared" si="26"/>
        <v>OK</v>
      </c>
      <c r="G429" s="165" t="str">
        <f t="shared" si="27"/>
        <v>CHYBA</v>
      </c>
    </row>
    <row r="430" spans="1:7" ht="15.75">
      <c r="A430" s="158"/>
      <c r="B430" s="159"/>
      <c r="C430" s="160">
        <f t="shared" si="24"/>
      </c>
      <c r="D430" s="165">
        <v>428</v>
      </c>
      <c r="E430" s="153">
        <f t="shared" si="25"/>
        <v>0</v>
      </c>
      <c r="F430" s="165" t="str">
        <f t="shared" si="26"/>
        <v>OK</v>
      </c>
      <c r="G430" s="165" t="str">
        <f t="shared" si="27"/>
        <v>CHYBA</v>
      </c>
    </row>
    <row r="431" spans="1:7" ht="15.75">
      <c r="A431" s="158"/>
      <c r="B431" s="159"/>
      <c r="C431" s="160">
        <f t="shared" si="24"/>
      </c>
      <c r="D431" s="165">
        <v>429</v>
      </c>
      <c r="E431" s="153">
        <f t="shared" si="25"/>
        <v>0</v>
      </c>
      <c r="F431" s="165" t="str">
        <f t="shared" si="26"/>
        <v>OK</v>
      </c>
      <c r="G431" s="165" t="str">
        <f t="shared" si="27"/>
        <v>CHYBA</v>
      </c>
    </row>
    <row r="432" spans="1:7" ht="15.75">
      <c r="A432" s="158"/>
      <c r="B432" s="159"/>
      <c r="C432" s="160">
        <f t="shared" si="24"/>
      </c>
      <c r="D432" s="165">
        <v>430</v>
      </c>
      <c r="E432" s="153">
        <f t="shared" si="25"/>
        <v>0</v>
      </c>
      <c r="F432" s="165" t="str">
        <f t="shared" si="26"/>
        <v>OK</v>
      </c>
      <c r="G432" s="165" t="str">
        <f t="shared" si="27"/>
        <v>CHYBA</v>
      </c>
    </row>
    <row r="433" spans="1:7" ht="15.75">
      <c r="A433" s="158"/>
      <c r="B433" s="159"/>
      <c r="C433" s="160">
        <f t="shared" si="24"/>
      </c>
      <c r="D433" s="165">
        <v>431</v>
      </c>
      <c r="E433" s="153">
        <f t="shared" si="25"/>
        <v>0</v>
      </c>
      <c r="F433" s="165" t="str">
        <f t="shared" si="26"/>
        <v>OK</v>
      </c>
      <c r="G433" s="165" t="str">
        <f t="shared" si="27"/>
        <v>CHYBA</v>
      </c>
    </row>
    <row r="434" spans="1:7" ht="15.75">
      <c r="A434" s="158"/>
      <c r="B434" s="159"/>
      <c r="C434" s="160">
        <f t="shared" si="24"/>
      </c>
      <c r="D434" s="165">
        <v>432</v>
      </c>
      <c r="E434" s="153">
        <f t="shared" si="25"/>
        <v>0</v>
      </c>
      <c r="F434" s="165" t="str">
        <f t="shared" si="26"/>
        <v>OK</v>
      </c>
      <c r="G434" s="165" t="str">
        <f t="shared" si="27"/>
        <v>CHYBA</v>
      </c>
    </row>
    <row r="435" spans="1:7" ht="15.75">
      <c r="A435" s="158"/>
      <c r="B435" s="159"/>
      <c r="C435" s="160">
        <f t="shared" si="24"/>
      </c>
      <c r="D435" s="165">
        <v>433</v>
      </c>
      <c r="E435" s="153">
        <f t="shared" si="25"/>
        <v>0</v>
      </c>
      <c r="F435" s="165" t="str">
        <f t="shared" si="26"/>
        <v>OK</v>
      </c>
      <c r="G435" s="165" t="str">
        <f t="shared" si="27"/>
        <v>CHYBA</v>
      </c>
    </row>
    <row r="436" spans="1:7" ht="15.75">
      <c r="A436" s="158"/>
      <c r="B436" s="159"/>
      <c r="C436" s="160">
        <f t="shared" si="24"/>
      </c>
      <c r="D436" s="165">
        <v>434</v>
      </c>
      <c r="E436" s="153">
        <f t="shared" si="25"/>
        <v>0</v>
      </c>
      <c r="F436" s="165" t="str">
        <f t="shared" si="26"/>
        <v>OK</v>
      </c>
      <c r="G436" s="165" t="str">
        <f t="shared" si="27"/>
        <v>CHYBA</v>
      </c>
    </row>
    <row r="437" spans="1:7" ht="15.75">
      <c r="A437" s="158"/>
      <c r="B437" s="159"/>
      <c r="C437" s="160">
        <f t="shared" si="24"/>
      </c>
      <c r="D437" s="165">
        <v>435</v>
      </c>
      <c r="E437" s="153">
        <f t="shared" si="25"/>
        <v>0</v>
      </c>
      <c r="F437" s="165" t="str">
        <f t="shared" si="26"/>
        <v>OK</v>
      </c>
      <c r="G437" s="165" t="str">
        <f t="shared" si="27"/>
        <v>CHYBA</v>
      </c>
    </row>
    <row r="438" spans="1:7" ht="15.75">
      <c r="A438" s="158"/>
      <c r="B438" s="159"/>
      <c r="C438" s="160">
        <f t="shared" si="24"/>
      </c>
      <c r="D438" s="165">
        <v>436</v>
      </c>
      <c r="E438" s="153">
        <f t="shared" si="25"/>
        <v>0</v>
      </c>
      <c r="F438" s="165" t="str">
        <f t="shared" si="26"/>
        <v>OK</v>
      </c>
      <c r="G438" s="165" t="str">
        <f t="shared" si="27"/>
        <v>CHYBA</v>
      </c>
    </row>
    <row r="439" spans="1:7" ht="15.75">
      <c r="A439" s="158"/>
      <c r="B439" s="159"/>
      <c r="C439" s="160">
        <f t="shared" si="24"/>
      </c>
      <c r="D439" s="165">
        <v>437</v>
      </c>
      <c r="E439" s="153">
        <f t="shared" si="25"/>
        <v>0</v>
      </c>
      <c r="F439" s="165" t="str">
        <f t="shared" si="26"/>
        <v>OK</v>
      </c>
      <c r="G439" s="165" t="str">
        <f t="shared" si="27"/>
        <v>CHYBA</v>
      </c>
    </row>
    <row r="440" spans="1:7" ht="15.75">
      <c r="A440" s="158"/>
      <c r="B440" s="159"/>
      <c r="C440" s="160">
        <f t="shared" si="24"/>
      </c>
      <c r="D440" s="165">
        <v>438</v>
      </c>
      <c r="E440" s="153">
        <f t="shared" si="25"/>
        <v>0</v>
      </c>
      <c r="F440" s="165" t="str">
        <f t="shared" si="26"/>
        <v>OK</v>
      </c>
      <c r="G440" s="165" t="str">
        <f t="shared" si="27"/>
        <v>CHYBA</v>
      </c>
    </row>
    <row r="441" spans="1:7" ht="15.75">
      <c r="A441" s="158"/>
      <c r="B441" s="159"/>
      <c r="C441" s="160">
        <f t="shared" si="24"/>
      </c>
      <c r="D441" s="165">
        <v>439</v>
      </c>
      <c r="E441" s="153">
        <f t="shared" si="25"/>
        <v>0</v>
      </c>
      <c r="F441" s="165" t="str">
        <f t="shared" si="26"/>
        <v>OK</v>
      </c>
      <c r="G441" s="165" t="str">
        <f t="shared" si="27"/>
        <v>CHYBA</v>
      </c>
    </row>
    <row r="442" spans="1:7" ht="15.75">
      <c r="A442" s="158"/>
      <c r="B442" s="159"/>
      <c r="C442" s="160">
        <f t="shared" si="24"/>
      </c>
      <c r="D442" s="165">
        <v>440</v>
      </c>
      <c r="E442" s="153">
        <f t="shared" si="25"/>
        <v>0</v>
      </c>
      <c r="F442" s="165" t="str">
        <f t="shared" si="26"/>
        <v>OK</v>
      </c>
      <c r="G442" s="165" t="str">
        <f t="shared" si="27"/>
        <v>CHYBA</v>
      </c>
    </row>
    <row r="443" spans="1:7" ht="15.75">
      <c r="A443" s="158"/>
      <c r="B443" s="159"/>
      <c r="C443" s="160">
        <f t="shared" si="24"/>
      </c>
      <c r="D443" s="165">
        <v>441</v>
      </c>
      <c r="E443" s="153">
        <f t="shared" si="25"/>
        <v>0</v>
      </c>
      <c r="F443" s="165" t="str">
        <f t="shared" si="26"/>
        <v>OK</v>
      </c>
      <c r="G443" s="165" t="str">
        <f t="shared" si="27"/>
        <v>CHYBA</v>
      </c>
    </row>
    <row r="444" spans="1:7" ht="15.75">
      <c r="A444" s="158"/>
      <c r="B444" s="159"/>
      <c r="C444" s="160">
        <f t="shared" si="24"/>
      </c>
      <c r="D444" s="165">
        <v>442</v>
      </c>
      <c r="E444" s="153">
        <f t="shared" si="25"/>
        <v>0</v>
      </c>
      <c r="F444" s="165" t="str">
        <f t="shared" si="26"/>
        <v>OK</v>
      </c>
      <c r="G444" s="165" t="str">
        <f t="shared" si="27"/>
        <v>CHYBA</v>
      </c>
    </row>
    <row r="445" spans="1:7" ht="15.75">
      <c r="A445" s="158"/>
      <c r="B445" s="159"/>
      <c r="C445" s="160">
        <f t="shared" si="24"/>
      </c>
      <c r="D445" s="165">
        <v>443</v>
      </c>
      <c r="E445" s="153">
        <f t="shared" si="25"/>
        <v>0</v>
      </c>
      <c r="F445" s="165" t="str">
        <f t="shared" si="26"/>
        <v>OK</v>
      </c>
      <c r="G445" s="165" t="str">
        <f t="shared" si="27"/>
        <v>CHYBA</v>
      </c>
    </row>
    <row r="446" spans="1:7" ht="15.75">
      <c r="A446" s="158"/>
      <c r="B446" s="159"/>
      <c r="C446" s="160">
        <f t="shared" si="24"/>
      </c>
      <c r="D446" s="165">
        <v>444</v>
      </c>
      <c r="E446" s="153">
        <f t="shared" si="25"/>
        <v>0</v>
      </c>
      <c r="F446" s="165" t="str">
        <f t="shared" si="26"/>
        <v>OK</v>
      </c>
      <c r="G446" s="165" t="str">
        <f t="shared" si="27"/>
        <v>CHYBA</v>
      </c>
    </row>
    <row r="447" spans="1:7" ht="15.75">
      <c r="A447" s="158"/>
      <c r="B447" s="159"/>
      <c r="C447" s="160">
        <f t="shared" si="24"/>
      </c>
      <c r="D447" s="165">
        <v>445</v>
      </c>
      <c r="E447" s="153">
        <f t="shared" si="25"/>
        <v>0</v>
      </c>
      <c r="F447" s="165" t="str">
        <f t="shared" si="26"/>
        <v>OK</v>
      </c>
      <c r="G447" s="165" t="str">
        <f t="shared" si="27"/>
        <v>CHYBA</v>
      </c>
    </row>
    <row r="448" spans="1:7" ht="15.75">
      <c r="A448" s="158"/>
      <c r="B448" s="159"/>
      <c r="C448" s="160">
        <f t="shared" si="24"/>
      </c>
      <c r="D448" s="165">
        <v>446</v>
      </c>
      <c r="E448" s="153">
        <f t="shared" si="25"/>
        <v>0</v>
      </c>
      <c r="F448" s="165" t="str">
        <f t="shared" si="26"/>
        <v>OK</v>
      </c>
      <c r="G448" s="165" t="str">
        <f t="shared" si="27"/>
        <v>CHYBA</v>
      </c>
    </row>
    <row r="449" spans="1:7" ht="15.75">
      <c r="A449" s="158"/>
      <c r="B449" s="159"/>
      <c r="C449" s="160">
        <f t="shared" si="24"/>
      </c>
      <c r="D449" s="165">
        <v>447</v>
      </c>
      <c r="E449" s="153">
        <f t="shared" si="25"/>
        <v>0</v>
      </c>
      <c r="F449" s="165" t="str">
        <f t="shared" si="26"/>
        <v>OK</v>
      </c>
      <c r="G449" s="165" t="str">
        <f t="shared" si="27"/>
        <v>CHYBA</v>
      </c>
    </row>
    <row r="450" spans="1:7" ht="15.75">
      <c r="A450" s="158"/>
      <c r="B450" s="159"/>
      <c r="C450" s="160">
        <f t="shared" si="24"/>
      </c>
      <c r="D450" s="165">
        <v>448</v>
      </c>
      <c r="E450" s="153">
        <f t="shared" si="25"/>
        <v>0</v>
      </c>
      <c r="F450" s="165" t="str">
        <f t="shared" si="26"/>
        <v>OK</v>
      </c>
      <c r="G450" s="165" t="str">
        <f t="shared" si="27"/>
        <v>CHYBA</v>
      </c>
    </row>
    <row r="451" spans="1:7" ht="15.75">
      <c r="A451" s="158"/>
      <c r="B451" s="159"/>
      <c r="C451" s="160">
        <f aca="true" t="shared" si="28" ref="C451:C502">IF(B451="","",(INT(B451/10000)*1/24+INT((B451-INT(B451/10000)*10000)/100)*1/24/60+(B451-INT(B451/10000)*10000-INT((B451-INT(B451/10000)*10000)/100)*100)*1/24/60/60))</f>
      </c>
      <c r="D451" s="165">
        <v>449</v>
      </c>
      <c r="E451" s="153">
        <f aca="true" t="shared" si="29" ref="E451:E498">SUMIF(A$3:A$498,A451,A$3:A$498)</f>
        <v>0</v>
      </c>
      <c r="F451" s="165" t="str">
        <f aca="true" t="shared" si="30" ref="F451:F498">IF(E451=A451,"OK","CHYBA")</f>
        <v>OK</v>
      </c>
      <c r="G451" s="165" t="str">
        <f aca="true" t="shared" si="31" ref="G451:G498">IF(C451&gt;C450,"OK","CHYBA")</f>
        <v>CHYBA</v>
      </c>
    </row>
    <row r="452" spans="1:7" ht="15.75">
      <c r="A452" s="158"/>
      <c r="B452" s="159"/>
      <c r="C452" s="160">
        <f t="shared" si="28"/>
      </c>
      <c r="D452" s="165">
        <v>450</v>
      </c>
      <c r="E452" s="153">
        <f t="shared" si="29"/>
        <v>0</v>
      </c>
      <c r="F452" s="165" t="str">
        <f t="shared" si="30"/>
        <v>OK</v>
      </c>
      <c r="G452" s="165" t="str">
        <f t="shared" si="31"/>
        <v>CHYBA</v>
      </c>
    </row>
    <row r="453" spans="1:7" ht="15.75">
      <c r="A453" s="158"/>
      <c r="B453" s="159"/>
      <c r="C453" s="160">
        <f t="shared" si="28"/>
      </c>
      <c r="D453" s="165">
        <v>451</v>
      </c>
      <c r="E453" s="153">
        <f t="shared" si="29"/>
        <v>0</v>
      </c>
      <c r="F453" s="165" t="str">
        <f t="shared" si="30"/>
        <v>OK</v>
      </c>
      <c r="G453" s="165" t="str">
        <f t="shared" si="31"/>
        <v>CHYBA</v>
      </c>
    </row>
    <row r="454" spans="1:7" ht="15.75">
      <c r="A454" s="158"/>
      <c r="B454" s="159"/>
      <c r="C454" s="160">
        <f t="shared" si="28"/>
      </c>
      <c r="D454" s="165">
        <v>452</v>
      </c>
      <c r="E454" s="153">
        <f t="shared" si="29"/>
        <v>0</v>
      </c>
      <c r="F454" s="165" t="str">
        <f t="shared" si="30"/>
        <v>OK</v>
      </c>
      <c r="G454" s="165" t="str">
        <f t="shared" si="31"/>
        <v>CHYBA</v>
      </c>
    </row>
    <row r="455" spans="1:7" ht="15.75">
      <c r="A455" s="158"/>
      <c r="B455" s="159"/>
      <c r="C455" s="160">
        <f t="shared" si="28"/>
      </c>
      <c r="D455" s="165">
        <v>453</v>
      </c>
      <c r="E455" s="153">
        <f t="shared" si="29"/>
        <v>0</v>
      </c>
      <c r="F455" s="165" t="str">
        <f t="shared" si="30"/>
        <v>OK</v>
      </c>
      <c r="G455" s="165" t="str">
        <f t="shared" si="31"/>
        <v>CHYBA</v>
      </c>
    </row>
    <row r="456" spans="1:7" ht="15.75">
      <c r="A456" s="158"/>
      <c r="B456" s="159"/>
      <c r="C456" s="160">
        <f t="shared" si="28"/>
      </c>
      <c r="D456" s="165">
        <v>454</v>
      </c>
      <c r="E456" s="153">
        <f t="shared" si="29"/>
        <v>0</v>
      </c>
      <c r="F456" s="165" t="str">
        <f t="shared" si="30"/>
        <v>OK</v>
      </c>
      <c r="G456" s="165" t="str">
        <f t="shared" si="31"/>
        <v>CHYBA</v>
      </c>
    </row>
    <row r="457" spans="1:7" ht="15.75">
      <c r="A457" s="158"/>
      <c r="B457" s="159"/>
      <c r="C457" s="160">
        <f t="shared" si="28"/>
      </c>
      <c r="D457" s="165">
        <v>455</v>
      </c>
      <c r="E457" s="153">
        <f t="shared" si="29"/>
        <v>0</v>
      </c>
      <c r="F457" s="165" t="str">
        <f t="shared" si="30"/>
        <v>OK</v>
      </c>
      <c r="G457" s="165" t="str">
        <f t="shared" si="31"/>
        <v>CHYBA</v>
      </c>
    </row>
    <row r="458" spans="1:7" ht="15.75">
      <c r="A458" s="158"/>
      <c r="B458" s="159"/>
      <c r="C458" s="160">
        <f t="shared" si="28"/>
      </c>
      <c r="D458" s="165">
        <v>456</v>
      </c>
      <c r="E458" s="153">
        <f t="shared" si="29"/>
        <v>0</v>
      </c>
      <c r="F458" s="165" t="str">
        <f t="shared" si="30"/>
        <v>OK</v>
      </c>
      <c r="G458" s="165" t="str">
        <f t="shared" si="31"/>
        <v>CHYBA</v>
      </c>
    </row>
    <row r="459" spans="1:7" ht="15.75">
      <c r="A459" s="158"/>
      <c r="B459" s="159"/>
      <c r="C459" s="160">
        <f t="shared" si="28"/>
      </c>
      <c r="D459" s="165">
        <v>457</v>
      </c>
      <c r="E459" s="153">
        <f t="shared" si="29"/>
        <v>0</v>
      </c>
      <c r="F459" s="165" t="str">
        <f t="shared" si="30"/>
        <v>OK</v>
      </c>
      <c r="G459" s="165" t="str">
        <f t="shared" si="31"/>
        <v>CHYBA</v>
      </c>
    </row>
    <row r="460" spans="1:7" ht="15.75">
      <c r="A460" s="158"/>
      <c r="B460" s="159"/>
      <c r="C460" s="160">
        <f t="shared" si="28"/>
      </c>
      <c r="D460" s="165">
        <v>458</v>
      </c>
      <c r="E460" s="153">
        <f t="shared" si="29"/>
        <v>0</v>
      </c>
      <c r="F460" s="165" t="str">
        <f t="shared" si="30"/>
        <v>OK</v>
      </c>
      <c r="G460" s="165" t="str">
        <f t="shared" si="31"/>
        <v>CHYBA</v>
      </c>
    </row>
    <row r="461" spans="1:7" ht="15.75">
      <c r="A461" s="158"/>
      <c r="B461" s="159"/>
      <c r="C461" s="160">
        <f t="shared" si="28"/>
      </c>
      <c r="D461" s="165">
        <v>459</v>
      </c>
      <c r="E461" s="153">
        <f t="shared" si="29"/>
        <v>0</v>
      </c>
      <c r="F461" s="165" t="str">
        <f t="shared" si="30"/>
        <v>OK</v>
      </c>
      <c r="G461" s="165" t="str">
        <f t="shared" si="31"/>
        <v>CHYBA</v>
      </c>
    </row>
    <row r="462" spans="1:7" ht="15.75">
      <c r="A462" s="158"/>
      <c r="B462" s="159"/>
      <c r="C462" s="160">
        <f t="shared" si="28"/>
      </c>
      <c r="D462" s="165">
        <v>460</v>
      </c>
      <c r="E462" s="153">
        <f t="shared" si="29"/>
        <v>0</v>
      </c>
      <c r="F462" s="165" t="str">
        <f t="shared" si="30"/>
        <v>OK</v>
      </c>
      <c r="G462" s="165" t="str">
        <f t="shared" si="31"/>
        <v>CHYBA</v>
      </c>
    </row>
    <row r="463" spans="1:7" ht="15.75">
      <c r="A463" s="158"/>
      <c r="B463" s="159"/>
      <c r="C463" s="160">
        <f t="shared" si="28"/>
      </c>
      <c r="D463" s="165">
        <v>461</v>
      </c>
      <c r="E463" s="153">
        <f t="shared" si="29"/>
        <v>0</v>
      </c>
      <c r="F463" s="165" t="str">
        <f t="shared" si="30"/>
        <v>OK</v>
      </c>
      <c r="G463" s="165" t="str">
        <f t="shared" si="31"/>
        <v>CHYBA</v>
      </c>
    </row>
    <row r="464" spans="1:7" ht="15.75">
      <c r="A464" s="158"/>
      <c r="B464" s="159"/>
      <c r="C464" s="160">
        <f t="shared" si="28"/>
      </c>
      <c r="D464" s="165">
        <v>462</v>
      </c>
      <c r="E464" s="153">
        <f t="shared" si="29"/>
        <v>0</v>
      </c>
      <c r="F464" s="165" t="str">
        <f t="shared" si="30"/>
        <v>OK</v>
      </c>
      <c r="G464" s="165" t="str">
        <f t="shared" si="31"/>
        <v>CHYBA</v>
      </c>
    </row>
    <row r="465" spans="1:7" ht="15.75">
      <c r="A465" s="158"/>
      <c r="B465" s="159"/>
      <c r="C465" s="160">
        <f t="shared" si="28"/>
      </c>
      <c r="D465" s="165">
        <v>463</v>
      </c>
      <c r="E465" s="153">
        <f t="shared" si="29"/>
        <v>0</v>
      </c>
      <c r="F465" s="165" t="str">
        <f t="shared" si="30"/>
        <v>OK</v>
      </c>
      <c r="G465" s="165" t="str">
        <f t="shared" si="31"/>
        <v>CHYBA</v>
      </c>
    </row>
    <row r="466" spans="1:7" ht="15.75">
      <c r="A466" s="158"/>
      <c r="B466" s="159"/>
      <c r="C466" s="160">
        <f t="shared" si="28"/>
      </c>
      <c r="D466" s="165">
        <v>464</v>
      </c>
      <c r="E466" s="153">
        <f t="shared" si="29"/>
        <v>0</v>
      </c>
      <c r="F466" s="165" t="str">
        <f t="shared" si="30"/>
        <v>OK</v>
      </c>
      <c r="G466" s="165" t="str">
        <f t="shared" si="31"/>
        <v>CHYBA</v>
      </c>
    </row>
    <row r="467" spans="1:7" ht="15.75">
      <c r="A467" s="158"/>
      <c r="B467" s="159"/>
      <c r="C467" s="160">
        <f t="shared" si="28"/>
      </c>
      <c r="D467" s="165">
        <v>465</v>
      </c>
      <c r="E467" s="153">
        <f t="shared" si="29"/>
        <v>0</v>
      </c>
      <c r="F467" s="165" t="str">
        <f t="shared" si="30"/>
        <v>OK</v>
      </c>
      <c r="G467" s="165" t="str">
        <f t="shared" si="31"/>
        <v>CHYBA</v>
      </c>
    </row>
    <row r="468" spans="1:7" ht="15.75">
      <c r="A468" s="158"/>
      <c r="B468" s="159"/>
      <c r="C468" s="160">
        <f t="shared" si="28"/>
      </c>
      <c r="D468" s="165">
        <v>466</v>
      </c>
      <c r="E468" s="153">
        <f t="shared" si="29"/>
        <v>0</v>
      </c>
      <c r="F468" s="165" t="str">
        <f t="shared" si="30"/>
        <v>OK</v>
      </c>
      <c r="G468" s="165" t="str">
        <f t="shared" si="31"/>
        <v>CHYBA</v>
      </c>
    </row>
    <row r="469" spans="1:7" ht="15.75">
      <c r="A469" s="158"/>
      <c r="B469" s="159"/>
      <c r="C469" s="160">
        <f t="shared" si="28"/>
      </c>
      <c r="D469" s="165">
        <v>467</v>
      </c>
      <c r="E469" s="153">
        <f t="shared" si="29"/>
        <v>0</v>
      </c>
      <c r="F469" s="165" t="str">
        <f t="shared" si="30"/>
        <v>OK</v>
      </c>
      <c r="G469" s="165" t="str">
        <f t="shared" si="31"/>
        <v>CHYBA</v>
      </c>
    </row>
    <row r="470" spans="1:7" ht="15.75">
      <c r="A470" s="158"/>
      <c r="B470" s="159"/>
      <c r="C470" s="160">
        <f t="shared" si="28"/>
      </c>
      <c r="D470" s="165">
        <v>468</v>
      </c>
      <c r="E470" s="153">
        <f t="shared" si="29"/>
        <v>0</v>
      </c>
      <c r="F470" s="165" t="str">
        <f t="shared" si="30"/>
        <v>OK</v>
      </c>
      <c r="G470" s="165" t="str">
        <f t="shared" si="31"/>
        <v>CHYBA</v>
      </c>
    </row>
    <row r="471" spans="1:7" ht="15.75">
      <c r="A471" s="158"/>
      <c r="B471" s="159"/>
      <c r="C471" s="160">
        <f t="shared" si="28"/>
      </c>
      <c r="D471" s="165">
        <v>469</v>
      </c>
      <c r="E471" s="153">
        <f t="shared" si="29"/>
        <v>0</v>
      </c>
      <c r="F471" s="165" t="str">
        <f t="shared" si="30"/>
        <v>OK</v>
      </c>
      <c r="G471" s="165" t="str">
        <f t="shared" si="31"/>
        <v>CHYBA</v>
      </c>
    </row>
    <row r="472" spans="1:7" ht="15.75">
      <c r="A472" s="158"/>
      <c r="B472" s="159"/>
      <c r="C472" s="160">
        <f t="shared" si="28"/>
      </c>
      <c r="D472" s="165">
        <v>470</v>
      </c>
      <c r="E472" s="153">
        <f t="shared" si="29"/>
        <v>0</v>
      </c>
      <c r="F472" s="165" t="str">
        <f t="shared" si="30"/>
        <v>OK</v>
      </c>
      <c r="G472" s="165" t="str">
        <f t="shared" si="31"/>
        <v>CHYBA</v>
      </c>
    </row>
    <row r="473" spans="1:7" ht="15.75">
      <c r="A473" s="158"/>
      <c r="B473" s="159"/>
      <c r="C473" s="160">
        <f t="shared" si="28"/>
      </c>
      <c r="D473" s="165">
        <v>471</v>
      </c>
      <c r="E473" s="153">
        <f t="shared" si="29"/>
        <v>0</v>
      </c>
      <c r="F473" s="165" t="str">
        <f t="shared" si="30"/>
        <v>OK</v>
      </c>
      <c r="G473" s="165" t="str">
        <f t="shared" si="31"/>
        <v>CHYBA</v>
      </c>
    </row>
    <row r="474" spans="1:7" ht="15.75">
      <c r="A474" s="158"/>
      <c r="B474" s="159"/>
      <c r="C474" s="160">
        <f t="shared" si="28"/>
      </c>
      <c r="D474" s="165">
        <v>472</v>
      </c>
      <c r="E474" s="153">
        <f t="shared" si="29"/>
        <v>0</v>
      </c>
      <c r="F474" s="165" t="str">
        <f t="shared" si="30"/>
        <v>OK</v>
      </c>
      <c r="G474" s="165" t="str">
        <f t="shared" si="31"/>
        <v>CHYBA</v>
      </c>
    </row>
    <row r="475" spans="1:7" ht="15.75">
      <c r="A475" s="158"/>
      <c r="B475" s="159"/>
      <c r="C475" s="160">
        <f t="shared" si="28"/>
      </c>
      <c r="D475" s="165">
        <v>473</v>
      </c>
      <c r="E475" s="153">
        <f t="shared" si="29"/>
        <v>0</v>
      </c>
      <c r="F475" s="165" t="str">
        <f t="shared" si="30"/>
        <v>OK</v>
      </c>
      <c r="G475" s="165" t="str">
        <f t="shared" si="31"/>
        <v>CHYBA</v>
      </c>
    </row>
    <row r="476" spans="1:7" ht="15.75">
      <c r="A476" s="158"/>
      <c r="B476" s="159"/>
      <c r="C476" s="160">
        <f t="shared" si="28"/>
      </c>
      <c r="D476" s="165">
        <v>474</v>
      </c>
      <c r="E476" s="153">
        <f t="shared" si="29"/>
        <v>0</v>
      </c>
      <c r="F476" s="165" t="str">
        <f t="shared" si="30"/>
        <v>OK</v>
      </c>
      <c r="G476" s="165" t="str">
        <f t="shared" si="31"/>
        <v>CHYBA</v>
      </c>
    </row>
    <row r="477" spans="1:7" ht="15.75">
      <c r="A477" s="158"/>
      <c r="B477" s="159"/>
      <c r="C477" s="160">
        <f t="shared" si="28"/>
      </c>
      <c r="D477" s="165">
        <v>475</v>
      </c>
      <c r="E477" s="153">
        <f t="shared" si="29"/>
        <v>0</v>
      </c>
      <c r="F477" s="165" t="str">
        <f t="shared" si="30"/>
        <v>OK</v>
      </c>
      <c r="G477" s="165" t="str">
        <f t="shared" si="31"/>
        <v>CHYBA</v>
      </c>
    </row>
    <row r="478" spans="1:7" ht="15.75">
      <c r="A478" s="158"/>
      <c r="B478" s="159"/>
      <c r="C478" s="160">
        <f t="shared" si="28"/>
      </c>
      <c r="D478" s="165">
        <v>476</v>
      </c>
      <c r="E478" s="153">
        <f t="shared" si="29"/>
        <v>0</v>
      </c>
      <c r="F478" s="165" t="str">
        <f t="shared" si="30"/>
        <v>OK</v>
      </c>
      <c r="G478" s="165" t="str">
        <f t="shared" si="31"/>
        <v>CHYBA</v>
      </c>
    </row>
    <row r="479" spans="1:7" ht="15.75">
      <c r="A479" s="158"/>
      <c r="B479" s="159"/>
      <c r="C479" s="160">
        <f t="shared" si="28"/>
      </c>
      <c r="D479" s="165">
        <v>477</v>
      </c>
      <c r="E479" s="153">
        <f t="shared" si="29"/>
        <v>0</v>
      </c>
      <c r="F479" s="165" t="str">
        <f t="shared" si="30"/>
        <v>OK</v>
      </c>
      <c r="G479" s="165" t="str">
        <f t="shared" si="31"/>
        <v>CHYBA</v>
      </c>
    </row>
    <row r="480" spans="1:7" ht="15.75">
      <c r="A480" s="158"/>
      <c r="B480" s="159"/>
      <c r="C480" s="160">
        <f t="shared" si="28"/>
      </c>
      <c r="D480" s="165">
        <v>478</v>
      </c>
      <c r="E480" s="153">
        <f t="shared" si="29"/>
        <v>0</v>
      </c>
      <c r="F480" s="165" t="str">
        <f t="shared" si="30"/>
        <v>OK</v>
      </c>
      <c r="G480" s="165" t="str">
        <f t="shared" si="31"/>
        <v>CHYBA</v>
      </c>
    </row>
    <row r="481" spans="1:7" ht="15.75">
      <c r="A481" s="158"/>
      <c r="B481" s="159"/>
      <c r="C481" s="160">
        <f t="shared" si="28"/>
      </c>
      <c r="D481" s="165">
        <v>479</v>
      </c>
      <c r="E481" s="153">
        <f t="shared" si="29"/>
        <v>0</v>
      </c>
      <c r="F481" s="165" t="str">
        <f t="shared" si="30"/>
        <v>OK</v>
      </c>
      <c r="G481" s="165" t="str">
        <f t="shared" si="31"/>
        <v>CHYBA</v>
      </c>
    </row>
    <row r="482" spans="1:7" ht="15.75">
      <c r="A482" s="158"/>
      <c r="B482" s="159"/>
      <c r="C482" s="160">
        <f t="shared" si="28"/>
      </c>
      <c r="D482" s="165">
        <v>480</v>
      </c>
      <c r="E482" s="153">
        <f t="shared" si="29"/>
        <v>0</v>
      </c>
      <c r="F482" s="165" t="str">
        <f t="shared" si="30"/>
        <v>OK</v>
      </c>
      <c r="G482" s="165" t="str">
        <f t="shared" si="31"/>
        <v>CHYBA</v>
      </c>
    </row>
    <row r="483" spans="1:7" ht="15.75">
      <c r="A483" s="158"/>
      <c r="B483" s="159"/>
      <c r="C483" s="160">
        <f t="shared" si="28"/>
      </c>
      <c r="D483" s="165">
        <v>481</v>
      </c>
      <c r="E483" s="153">
        <f t="shared" si="29"/>
        <v>0</v>
      </c>
      <c r="F483" s="165" t="str">
        <f t="shared" si="30"/>
        <v>OK</v>
      </c>
      <c r="G483" s="165" t="str">
        <f t="shared" si="31"/>
        <v>CHYBA</v>
      </c>
    </row>
    <row r="484" spans="1:7" ht="15.75">
      <c r="A484" s="158"/>
      <c r="B484" s="159"/>
      <c r="C484" s="160">
        <f t="shared" si="28"/>
      </c>
      <c r="D484" s="165">
        <v>482</v>
      </c>
      <c r="E484" s="153">
        <f t="shared" si="29"/>
        <v>0</v>
      </c>
      <c r="F484" s="165" t="str">
        <f t="shared" si="30"/>
        <v>OK</v>
      </c>
      <c r="G484" s="165" t="str">
        <f t="shared" si="31"/>
        <v>CHYBA</v>
      </c>
    </row>
    <row r="485" spans="1:7" ht="15.75">
      <c r="A485" s="158"/>
      <c r="B485" s="159"/>
      <c r="C485" s="160">
        <f t="shared" si="28"/>
      </c>
      <c r="D485" s="165">
        <v>483</v>
      </c>
      <c r="E485" s="153">
        <f t="shared" si="29"/>
        <v>0</v>
      </c>
      <c r="F485" s="165" t="str">
        <f t="shared" si="30"/>
        <v>OK</v>
      </c>
      <c r="G485" s="165" t="str">
        <f t="shared" si="31"/>
        <v>CHYBA</v>
      </c>
    </row>
    <row r="486" spans="1:7" ht="15.75">
      <c r="A486" s="158"/>
      <c r="B486" s="159"/>
      <c r="C486" s="160">
        <f t="shared" si="28"/>
      </c>
      <c r="D486" s="165">
        <v>484</v>
      </c>
      <c r="E486" s="153">
        <f t="shared" si="29"/>
        <v>0</v>
      </c>
      <c r="F486" s="165" t="str">
        <f t="shared" si="30"/>
        <v>OK</v>
      </c>
      <c r="G486" s="165" t="str">
        <f t="shared" si="31"/>
        <v>CHYBA</v>
      </c>
    </row>
    <row r="487" spans="1:7" ht="15.75">
      <c r="A487" s="158"/>
      <c r="B487" s="159"/>
      <c r="C487" s="160">
        <f t="shared" si="28"/>
      </c>
      <c r="D487" s="165">
        <v>485</v>
      </c>
      <c r="E487" s="153">
        <f t="shared" si="29"/>
        <v>0</v>
      </c>
      <c r="F487" s="165" t="str">
        <f t="shared" si="30"/>
        <v>OK</v>
      </c>
      <c r="G487" s="165" t="str">
        <f t="shared" si="31"/>
        <v>CHYBA</v>
      </c>
    </row>
    <row r="488" spans="1:7" ht="15.75">
      <c r="A488" s="158"/>
      <c r="B488" s="159"/>
      <c r="C488" s="160">
        <f t="shared" si="28"/>
      </c>
      <c r="D488" s="165">
        <v>486</v>
      </c>
      <c r="E488" s="153">
        <f t="shared" si="29"/>
        <v>0</v>
      </c>
      <c r="F488" s="165" t="str">
        <f t="shared" si="30"/>
        <v>OK</v>
      </c>
      <c r="G488" s="165" t="str">
        <f t="shared" si="31"/>
        <v>CHYBA</v>
      </c>
    </row>
    <row r="489" spans="1:7" ht="15.75">
      <c r="A489" s="158"/>
      <c r="B489" s="159"/>
      <c r="C489" s="160">
        <f t="shared" si="28"/>
      </c>
      <c r="D489" s="165">
        <v>487</v>
      </c>
      <c r="E489" s="153">
        <f t="shared" si="29"/>
        <v>0</v>
      </c>
      <c r="F489" s="165" t="str">
        <f t="shared" si="30"/>
        <v>OK</v>
      </c>
      <c r="G489" s="165" t="str">
        <f t="shared" si="31"/>
        <v>CHYBA</v>
      </c>
    </row>
    <row r="490" spans="1:7" ht="15.75">
      <c r="A490" s="158"/>
      <c r="B490" s="159"/>
      <c r="C490" s="160">
        <f t="shared" si="28"/>
      </c>
      <c r="D490" s="165">
        <v>488</v>
      </c>
      <c r="E490" s="153">
        <f t="shared" si="29"/>
        <v>0</v>
      </c>
      <c r="F490" s="165" t="str">
        <f t="shared" si="30"/>
        <v>OK</v>
      </c>
      <c r="G490" s="165" t="str">
        <f t="shared" si="31"/>
        <v>CHYBA</v>
      </c>
    </row>
    <row r="491" spans="1:7" ht="15.75">
      <c r="A491" s="158"/>
      <c r="B491" s="159"/>
      <c r="C491" s="160">
        <f t="shared" si="28"/>
      </c>
      <c r="D491" s="165">
        <v>489</v>
      </c>
      <c r="E491" s="153">
        <f t="shared" si="29"/>
        <v>0</v>
      </c>
      <c r="F491" s="165" t="str">
        <f t="shared" si="30"/>
        <v>OK</v>
      </c>
      <c r="G491" s="165" t="str">
        <f t="shared" si="31"/>
        <v>CHYBA</v>
      </c>
    </row>
    <row r="492" spans="1:7" ht="15.75">
      <c r="A492" s="158"/>
      <c r="B492" s="159"/>
      <c r="C492" s="160">
        <f t="shared" si="28"/>
      </c>
      <c r="D492" s="165">
        <v>490</v>
      </c>
      <c r="E492" s="153">
        <f t="shared" si="29"/>
        <v>0</v>
      </c>
      <c r="F492" s="165" t="str">
        <f t="shared" si="30"/>
        <v>OK</v>
      </c>
      <c r="G492" s="165" t="str">
        <f t="shared" si="31"/>
        <v>CHYBA</v>
      </c>
    </row>
    <row r="493" spans="1:7" ht="15.75">
      <c r="A493" s="158"/>
      <c r="B493" s="159"/>
      <c r="C493" s="160">
        <f t="shared" si="28"/>
      </c>
      <c r="D493" s="165">
        <v>491</v>
      </c>
      <c r="E493" s="153">
        <f t="shared" si="29"/>
        <v>0</v>
      </c>
      <c r="F493" s="165" t="str">
        <f t="shared" si="30"/>
        <v>OK</v>
      </c>
      <c r="G493" s="165" t="str">
        <f t="shared" si="31"/>
        <v>CHYBA</v>
      </c>
    </row>
    <row r="494" spans="1:7" ht="15.75">
      <c r="A494" s="158"/>
      <c r="B494" s="159"/>
      <c r="C494" s="160">
        <f t="shared" si="28"/>
      </c>
      <c r="D494" s="165">
        <v>492</v>
      </c>
      <c r="E494" s="153">
        <f t="shared" si="29"/>
        <v>0</v>
      </c>
      <c r="F494" s="165" t="str">
        <f t="shared" si="30"/>
        <v>OK</v>
      </c>
      <c r="G494" s="165" t="str">
        <f t="shared" si="31"/>
        <v>CHYBA</v>
      </c>
    </row>
    <row r="495" spans="1:7" ht="15.75">
      <c r="A495" s="158"/>
      <c r="B495" s="159"/>
      <c r="C495" s="160">
        <f t="shared" si="28"/>
      </c>
      <c r="D495" s="165">
        <v>493</v>
      </c>
      <c r="E495" s="153">
        <f t="shared" si="29"/>
        <v>0</v>
      </c>
      <c r="F495" s="165" t="str">
        <f t="shared" si="30"/>
        <v>OK</v>
      </c>
      <c r="G495" s="165" t="str">
        <f t="shared" si="31"/>
        <v>CHYBA</v>
      </c>
    </row>
    <row r="496" spans="1:7" ht="15.75">
      <c r="A496" s="158"/>
      <c r="B496" s="159"/>
      <c r="C496" s="160">
        <f t="shared" si="28"/>
      </c>
      <c r="D496" s="165">
        <v>494</v>
      </c>
      <c r="E496" s="153">
        <f t="shared" si="29"/>
        <v>0</v>
      </c>
      <c r="F496" s="165" t="str">
        <f t="shared" si="30"/>
        <v>OK</v>
      </c>
      <c r="G496" s="165" t="str">
        <f t="shared" si="31"/>
        <v>CHYBA</v>
      </c>
    </row>
    <row r="497" spans="1:7" ht="15.75">
      <c r="A497" s="158"/>
      <c r="B497" s="159"/>
      <c r="C497" s="160">
        <f t="shared" si="28"/>
      </c>
      <c r="D497" s="165">
        <v>495</v>
      </c>
      <c r="E497" s="153">
        <f t="shared" si="29"/>
        <v>0</v>
      </c>
      <c r="F497" s="165" t="str">
        <f t="shared" si="30"/>
        <v>OK</v>
      </c>
      <c r="G497" s="165" t="str">
        <f t="shared" si="31"/>
        <v>CHYBA</v>
      </c>
    </row>
    <row r="498" spans="1:7" ht="15.75">
      <c r="A498" s="158"/>
      <c r="B498" s="159"/>
      <c r="C498" s="160">
        <f t="shared" si="28"/>
      </c>
      <c r="D498" s="165">
        <v>496</v>
      </c>
      <c r="E498" s="153">
        <f t="shared" si="29"/>
        <v>0</v>
      </c>
      <c r="F498" s="165" t="str">
        <f t="shared" si="30"/>
        <v>OK</v>
      </c>
      <c r="G498" s="165" t="str">
        <f t="shared" si="31"/>
        <v>CHYBA</v>
      </c>
    </row>
    <row r="499" spans="1:7" ht="15.75">
      <c r="A499" s="158"/>
      <c r="B499" s="159"/>
      <c r="C499" s="160">
        <f t="shared" si="28"/>
      </c>
      <c r="D499" s="165">
        <v>497</v>
      </c>
      <c r="E499" s="153">
        <f>SUMIF(A$3:A$498,A499,A$3:A$498)</f>
        <v>0</v>
      </c>
      <c r="F499" s="165" t="str">
        <f>IF(E499=A499,"OK","CHYBA")</f>
        <v>OK</v>
      </c>
      <c r="G499" s="165" t="str">
        <f>IF(C499&gt;C498,"OK","CHYBA")</f>
        <v>CHYBA</v>
      </c>
    </row>
    <row r="500" spans="1:7" ht="15.75">
      <c r="A500" s="158"/>
      <c r="B500" s="159"/>
      <c r="C500" s="160">
        <f t="shared" si="28"/>
      </c>
      <c r="D500" s="165">
        <v>498</v>
      </c>
      <c r="E500" s="153">
        <f>SUMIF(A$3:A$498,A500,A$3:A$498)</f>
        <v>0</v>
      </c>
      <c r="F500" s="165" t="str">
        <f>IF(E500=A500,"OK","CHYBA")</f>
        <v>OK</v>
      </c>
      <c r="G500" s="165" t="str">
        <f>IF(C500&gt;C499,"OK","CHYBA")</f>
        <v>CHYBA</v>
      </c>
    </row>
    <row r="501" spans="1:7" ht="15.75">
      <c r="A501" s="158"/>
      <c r="B501" s="159"/>
      <c r="C501" s="160">
        <f t="shared" si="28"/>
      </c>
      <c r="D501" s="165">
        <v>499</v>
      </c>
      <c r="E501" s="153">
        <f>SUMIF(A$3:A$498,A501,A$3:A$498)</f>
        <v>0</v>
      </c>
      <c r="F501" s="165" t="str">
        <f>IF(E501=A501,"OK","CHYBA")</f>
        <v>OK</v>
      </c>
      <c r="G501" s="165" t="str">
        <f>IF(C501&gt;C500,"OK","CHYBA")</f>
        <v>CHYBA</v>
      </c>
    </row>
    <row r="502" spans="1:7" ht="15.75">
      <c r="A502" s="158"/>
      <c r="B502" s="159"/>
      <c r="C502" s="160">
        <f t="shared" si="28"/>
      </c>
      <c r="D502" s="165">
        <v>500</v>
      </c>
      <c r="E502" s="153">
        <f>SUMIF(A$3:A$498,A502,A$3:A$498)</f>
        <v>0</v>
      </c>
      <c r="F502" s="165" t="str">
        <f>IF(E502=A502,"OK","CHYBA")</f>
        <v>OK</v>
      </c>
      <c r="G502" s="165" t="str">
        <f>IF(C502&gt;C501,"OK","CHYBA")</f>
        <v>CHYBA</v>
      </c>
    </row>
    <row r="503" spans="4:7" ht="15.75">
      <c r="D503" s="165"/>
      <c r="E503" s="161"/>
      <c r="F503" s="161"/>
      <c r="G503" s="161"/>
    </row>
    <row r="504" spans="4:7" ht="15.75">
      <c r="D504" s="165"/>
      <c r="E504" s="161"/>
      <c r="F504" s="161"/>
      <c r="G504" s="161"/>
    </row>
    <row r="505" spans="4:7" ht="15.75">
      <c r="D505" s="165"/>
      <c r="E505" s="161"/>
      <c r="F505" s="161"/>
      <c r="G505" s="161"/>
    </row>
    <row r="506" spans="4:7" ht="15.75">
      <c r="D506" s="165"/>
      <c r="E506" s="161"/>
      <c r="F506" s="161"/>
      <c r="G506" s="161"/>
    </row>
    <row r="507" spans="4:7" ht="15.75">
      <c r="D507" s="165"/>
      <c r="E507" s="161"/>
      <c r="F507" s="161"/>
      <c r="G507" s="161"/>
    </row>
    <row r="508" spans="4:7" ht="15.75">
      <c r="D508" s="165"/>
      <c r="E508" s="161"/>
      <c r="F508" s="161"/>
      <c r="G508" s="161"/>
    </row>
    <row r="509" spans="4:7" ht="15.75">
      <c r="D509" s="165"/>
      <c r="E509" s="161"/>
      <c r="F509" s="161"/>
      <c r="G509" s="161"/>
    </row>
    <row r="510" spans="4:7" ht="15.75">
      <c r="D510" s="165"/>
      <c r="E510" s="161"/>
      <c r="F510" s="161"/>
      <c r="G510" s="161"/>
    </row>
    <row r="511" spans="4:7" ht="15.75">
      <c r="D511" s="165"/>
      <c r="E511" s="161"/>
      <c r="F511" s="161"/>
      <c r="G511" s="161"/>
    </row>
    <row r="512" spans="4:7" ht="15.75">
      <c r="D512" s="165"/>
      <c r="E512" s="161"/>
      <c r="F512" s="161"/>
      <c r="G512" s="161"/>
    </row>
    <row r="513" spans="4:7" ht="15.75">
      <c r="D513" s="165"/>
      <c r="E513" s="161"/>
      <c r="F513" s="161"/>
      <c r="G513" s="161"/>
    </row>
    <row r="514" spans="4:7" ht="15.75">
      <c r="D514" s="165"/>
      <c r="E514" s="161"/>
      <c r="F514" s="161"/>
      <c r="G514" s="161"/>
    </row>
    <row r="515" spans="4:7" ht="15.75">
      <c r="D515" s="165"/>
      <c r="E515" s="161"/>
      <c r="F515" s="161"/>
      <c r="G515" s="161"/>
    </row>
    <row r="516" spans="4:7" ht="15.75">
      <c r="D516" s="165"/>
      <c r="E516" s="161"/>
      <c r="F516" s="161"/>
      <c r="G516" s="161"/>
    </row>
    <row r="517" spans="4:7" ht="15.75">
      <c r="D517" s="165"/>
      <c r="E517" s="161"/>
      <c r="F517" s="161"/>
      <c r="G517" s="161"/>
    </row>
    <row r="518" spans="4:7" ht="15.75">
      <c r="D518" s="165"/>
      <c r="E518" s="161"/>
      <c r="F518" s="161"/>
      <c r="G518" s="161"/>
    </row>
    <row r="519" spans="4:7" ht="15.75">
      <c r="D519" s="165"/>
      <c r="E519" s="161"/>
      <c r="F519" s="161"/>
      <c r="G519" s="161"/>
    </row>
    <row r="520" spans="4:7" ht="15.75">
      <c r="D520" s="165"/>
      <c r="E520" s="161"/>
      <c r="F520" s="161"/>
      <c r="G520" s="161"/>
    </row>
    <row r="521" spans="4:7" ht="15.75">
      <c r="D521" s="165"/>
      <c r="E521" s="161"/>
      <c r="F521" s="161"/>
      <c r="G521" s="161"/>
    </row>
    <row r="522" spans="4:7" ht="15.75">
      <c r="D522" s="165"/>
      <c r="E522" s="161"/>
      <c r="F522" s="161"/>
      <c r="G522" s="161"/>
    </row>
    <row r="523" spans="4:7" ht="15.75">
      <c r="D523" s="165"/>
      <c r="E523" s="161"/>
      <c r="F523" s="161"/>
      <c r="G523" s="161"/>
    </row>
    <row r="524" spans="4:7" ht="15.75">
      <c r="D524" s="165"/>
      <c r="E524" s="161"/>
      <c r="F524" s="161"/>
      <c r="G524" s="161"/>
    </row>
    <row r="525" spans="4:7" ht="15.75">
      <c r="D525" s="165"/>
      <c r="E525" s="161"/>
      <c r="F525" s="161"/>
      <c r="G525" s="161"/>
    </row>
    <row r="526" spans="4:7" ht="15.75">
      <c r="D526" s="165"/>
      <c r="E526" s="161"/>
      <c r="F526" s="161"/>
      <c r="G526" s="161"/>
    </row>
    <row r="527" spans="4:7" ht="15.75">
      <c r="D527" s="165"/>
      <c r="E527" s="161"/>
      <c r="F527" s="161"/>
      <c r="G527" s="161"/>
    </row>
    <row r="528" spans="4:7" ht="15.75">
      <c r="D528" s="165"/>
      <c r="E528" s="161"/>
      <c r="F528" s="161"/>
      <c r="G528" s="161"/>
    </row>
    <row r="529" spans="4:7" ht="15.75">
      <c r="D529" s="165"/>
      <c r="E529" s="161"/>
      <c r="F529" s="161"/>
      <c r="G529" s="161"/>
    </row>
    <row r="530" spans="4:7" ht="15.75">
      <c r="D530" s="165"/>
      <c r="E530" s="161"/>
      <c r="F530" s="161"/>
      <c r="G530" s="161"/>
    </row>
    <row r="531" spans="4:7" ht="15.75">
      <c r="D531" s="165"/>
      <c r="E531" s="161"/>
      <c r="F531" s="161"/>
      <c r="G531" s="161"/>
    </row>
    <row r="532" spans="4:7" ht="15.75">
      <c r="D532" s="165"/>
      <c r="E532" s="161"/>
      <c r="F532" s="161"/>
      <c r="G532" s="161"/>
    </row>
    <row r="533" spans="4:7" ht="15.75">
      <c r="D533" s="165"/>
      <c r="E533" s="161"/>
      <c r="F533" s="161"/>
      <c r="G533" s="161"/>
    </row>
    <row r="534" spans="4:7" ht="15.75">
      <c r="D534" s="165"/>
      <c r="E534" s="161"/>
      <c r="F534" s="161"/>
      <c r="G534" s="161"/>
    </row>
    <row r="535" spans="4:7" ht="15.75">
      <c r="D535" s="165"/>
      <c r="E535" s="161"/>
      <c r="F535" s="161"/>
      <c r="G535" s="161"/>
    </row>
    <row r="536" spans="4:7" ht="15.75">
      <c r="D536" s="165"/>
      <c r="E536" s="161"/>
      <c r="F536" s="161"/>
      <c r="G536" s="161"/>
    </row>
    <row r="537" spans="4:7" ht="15.75">
      <c r="D537" s="165"/>
      <c r="E537" s="161"/>
      <c r="F537" s="161"/>
      <c r="G537" s="161"/>
    </row>
    <row r="538" spans="4:7" ht="15.75">
      <c r="D538" s="165"/>
      <c r="E538" s="161"/>
      <c r="F538" s="161"/>
      <c r="G538" s="161"/>
    </row>
    <row r="539" spans="4:7" ht="15.75">
      <c r="D539" s="165"/>
      <c r="E539" s="161"/>
      <c r="F539" s="161"/>
      <c r="G539" s="161"/>
    </row>
    <row r="540" spans="4:7" ht="15.75">
      <c r="D540" s="165"/>
      <c r="E540" s="161"/>
      <c r="F540" s="161"/>
      <c r="G540" s="161"/>
    </row>
    <row r="541" spans="4:7" ht="15.75">
      <c r="D541" s="165"/>
      <c r="E541" s="161"/>
      <c r="F541" s="161"/>
      <c r="G541" s="161"/>
    </row>
    <row r="542" spans="4:7" ht="15.75">
      <c r="D542" s="165"/>
      <c r="E542" s="161"/>
      <c r="F542" s="161"/>
      <c r="G542" s="161"/>
    </row>
    <row r="543" spans="4:7" ht="15.75">
      <c r="D543" s="165"/>
      <c r="E543" s="161"/>
      <c r="F543" s="161"/>
      <c r="G543" s="161"/>
    </row>
    <row r="544" spans="4:7" ht="15.75">
      <c r="D544" s="165"/>
      <c r="E544" s="161"/>
      <c r="F544" s="161"/>
      <c r="G544" s="161"/>
    </row>
    <row r="545" spans="4:7" ht="15.75">
      <c r="D545" s="165"/>
      <c r="E545" s="161"/>
      <c r="F545" s="161"/>
      <c r="G545" s="161"/>
    </row>
    <row r="546" spans="4:7" ht="15.75">
      <c r="D546" s="165"/>
      <c r="E546" s="161"/>
      <c r="F546" s="161"/>
      <c r="G546" s="161"/>
    </row>
    <row r="547" spans="4:7" ht="15.75">
      <c r="D547" s="165"/>
      <c r="E547" s="161"/>
      <c r="F547" s="161"/>
      <c r="G547" s="161"/>
    </row>
    <row r="548" spans="4:7" ht="15.75">
      <c r="D548" s="165"/>
      <c r="E548" s="161"/>
      <c r="F548" s="161"/>
      <c r="G548" s="161"/>
    </row>
    <row r="549" spans="4:7" ht="15.75">
      <c r="D549" s="165"/>
      <c r="E549" s="161"/>
      <c r="F549" s="161"/>
      <c r="G549" s="161"/>
    </row>
    <row r="550" spans="4:7" ht="15.75">
      <c r="D550" s="165"/>
      <c r="E550" s="161"/>
      <c r="F550" s="161"/>
      <c r="G550" s="161"/>
    </row>
    <row r="551" spans="4:7" ht="15.75">
      <c r="D551" s="165"/>
      <c r="E551" s="161"/>
      <c r="F551" s="161"/>
      <c r="G551" s="161"/>
    </row>
    <row r="552" spans="4:7" ht="15.75">
      <c r="D552" s="165"/>
      <c r="E552" s="161"/>
      <c r="F552" s="161"/>
      <c r="G552" s="161"/>
    </row>
    <row r="553" spans="4:7" ht="15.75">
      <c r="D553" s="165"/>
      <c r="E553" s="161"/>
      <c r="F553" s="161"/>
      <c r="G553" s="161"/>
    </row>
    <row r="554" spans="4:7" ht="15.75">
      <c r="D554" s="165"/>
      <c r="E554" s="161"/>
      <c r="F554" s="161"/>
      <c r="G554" s="161"/>
    </row>
    <row r="555" spans="4:7" ht="15.75">
      <c r="D555" s="165"/>
      <c r="E555" s="161"/>
      <c r="F555" s="161"/>
      <c r="G555" s="161"/>
    </row>
    <row r="556" spans="4:7" ht="15.75">
      <c r="D556" s="165"/>
      <c r="E556" s="161"/>
      <c r="F556" s="161"/>
      <c r="G556" s="161"/>
    </row>
    <row r="557" spans="4:7" ht="15.75">
      <c r="D557" s="165"/>
      <c r="E557" s="161"/>
      <c r="F557" s="161"/>
      <c r="G557" s="161"/>
    </row>
    <row r="558" spans="4:7" ht="15.75">
      <c r="D558" s="165"/>
      <c r="E558" s="161"/>
      <c r="F558" s="161"/>
      <c r="G558" s="161"/>
    </row>
    <row r="559" spans="4:7" ht="15.75">
      <c r="D559" s="165"/>
      <c r="E559" s="161"/>
      <c r="F559" s="161"/>
      <c r="G559" s="161"/>
    </row>
    <row r="560" spans="4:7" ht="15.75">
      <c r="D560" s="165"/>
      <c r="E560" s="161"/>
      <c r="F560" s="161"/>
      <c r="G560" s="161"/>
    </row>
    <row r="561" spans="4:7" ht="15.75">
      <c r="D561" s="165"/>
      <c r="E561" s="161"/>
      <c r="F561" s="161"/>
      <c r="G561" s="161"/>
    </row>
    <row r="562" spans="4:7" ht="15.75">
      <c r="D562" s="165"/>
      <c r="E562" s="161"/>
      <c r="F562" s="161"/>
      <c r="G562" s="161"/>
    </row>
    <row r="563" spans="4:7" ht="15.75">
      <c r="D563" s="165"/>
      <c r="E563" s="161"/>
      <c r="F563" s="161"/>
      <c r="G563" s="161"/>
    </row>
    <row r="564" spans="4:7" ht="15.75">
      <c r="D564" s="165"/>
      <c r="E564" s="161"/>
      <c r="F564" s="161"/>
      <c r="G564" s="161"/>
    </row>
    <row r="565" spans="4:7" ht="15.75">
      <c r="D565" s="165"/>
      <c r="E565" s="161"/>
      <c r="F565" s="161"/>
      <c r="G565" s="161"/>
    </row>
    <row r="566" spans="4:7" ht="15.75">
      <c r="D566" s="165"/>
      <c r="E566" s="161"/>
      <c r="F566" s="161"/>
      <c r="G566" s="161"/>
    </row>
    <row r="567" spans="4:7" ht="15.75">
      <c r="D567" s="165"/>
      <c r="E567" s="161"/>
      <c r="F567" s="161"/>
      <c r="G567" s="161"/>
    </row>
    <row r="568" spans="4:7" ht="15.75">
      <c r="D568" s="165"/>
      <c r="E568" s="161"/>
      <c r="F568" s="161"/>
      <c r="G568" s="161"/>
    </row>
    <row r="569" spans="4:7" ht="15.75">
      <c r="D569" s="165"/>
      <c r="E569" s="161"/>
      <c r="F569" s="161"/>
      <c r="G569" s="161"/>
    </row>
    <row r="570" spans="4:7" ht="15.75">
      <c r="D570" s="165"/>
      <c r="E570" s="161"/>
      <c r="F570" s="161"/>
      <c r="G570" s="161"/>
    </row>
    <row r="571" spans="4:7" ht="15.75">
      <c r="D571" s="165"/>
      <c r="E571" s="161"/>
      <c r="F571" s="161"/>
      <c r="G571" s="161"/>
    </row>
    <row r="572" spans="4:7" ht="15.75">
      <c r="D572" s="165"/>
      <c r="E572" s="161"/>
      <c r="F572" s="161"/>
      <c r="G572" s="161"/>
    </row>
    <row r="573" spans="4:7" ht="15.75">
      <c r="D573" s="165"/>
      <c r="E573" s="161"/>
      <c r="F573" s="161"/>
      <c r="G573" s="161"/>
    </row>
    <row r="574" spans="4:7" ht="15.75">
      <c r="D574" s="165"/>
      <c r="E574" s="161"/>
      <c r="F574" s="161"/>
      <c r="G574" s="161"/>
    </row>
    <row r="575" spans="4:7" ht="15.75">
      <c r="D575" s="165"/>
      <c r="E575" s="161"/>
      <c r="F575" s="161"/>
      <c r="G575" s="161"/>
    </row>
    <row r="576" spans="4:7" ht="15.75">
      <c r="D576" s="165"/>
      <c r="E576" s="161"/>
      <c r="F576" s="161"/>
      <c r="G576" s="161"/>
    </row>
    <row r="577" spans="4:7" ht="15.75">
      <c r="D577" s="165"/>
      <c r="E577" s="161"/>
      <c r="F577" s="161"/>
      <c r="G577" s="161"/>
    </row>
    <row r="578" spans="4:7" ht="15.75">
      <c r="D578" s="165"/>
      <c r="E578" s="161"/>
      <c r="F578" s="161"/>
      <c r="G578" s="161"/>
    </row>
    <row r="579" spans="4:7" ht="15.75">
      <c r="D579" s="165"/>
      <c r="E579" s="161"/>
      <c r="F579" s="161"/>
      <c r="G579" s="161"/>
    </row>
    <row r="580" spans="4:7" ht="15.75">
      <c r="D580" s="165"/>
      <c r="E580" s="161"/>
      <c r="F580" s="161"/>
      <c r="G580" s="161"/>
    </row>
    <row r="581" spans="4:7" ht="15.75">
      <c r="D581" s="165"/>
      <c r="E581" s="161"/>
      <c r="F581" s="161"/>
      <c r="G581" s="161"/>
    </row>
    <row r="582" spans="4:7" ht="15.75">
      <c r="D582" s="165"/>
      <c r="E582" s="161"/>
      <c r="F582" s="161"/>
      <c r="G582" s="161"/>
    </row>
    <row r="583" spans="4:7" ht="15.75">
      <c r="D583" s="165"/>
      <c r="E583" s="161"/>
      <c r="F583" s="161"/>
      <c r="G583" s="161"/>
    </row>
    <row r="584" spans="4:7" ht="15.75">
      <c r="D584" s="165"/>
      <c r="E584" s="161"/>
      <c r="F584" s="161"/>
      <c r="G584" s="161"/>
    </row>
    <row r="585" spans="4:7" ht="15.75">
      <c r="D585" s="165"/>
      <c r="E585" s="161"/>
      <c r="F585" s="161"/>
      <c r="G585" s="161"/>
    </row>
    <row r="586" spans="4:7" ht="15.75">
      <c r="D586" s="165"/>
      <c r="E586" s="161"/>
      <c r="F586" s="161"/>
      <c r="G586" s="161"/>
    </row>
    <row r="587" spans="4:7" ht="15.75">
      <c r="D587" s="165"/>
      <c r="E587" s="161"/>
      <c r="F587" s="161"/>
      <c r="G587" s="161"/>
    </row>
    <row r="588" spans="4:7" ht="15.75">
      <c r="D588" s="165"/>
      <c r="E588" s="161"/>
      <c r="F588" s="161"/>
      <c r="G588" s="161"/>
    </row>
    <row r="589" spans="4:7" ht="15.75">
      <c r="D589" s="165"/>
      <c r="E589" s="161"/>
      <c r="F589" s="161"/>
      <c r="G589" s="161"/>
    </row>
    <row r="590" spans="4:7" ht="15.75">
      <c r="D590" s="165"/>
      <c r="E590" s="161"/>
      <c r="F590" s="161"/>
      <c r="G590" s="161"/>
    </row>
    <row r="591" spans="4:7" ht="15.75">
      <c r="D591" s="165"/>
      <c r="E591" s="161"/>
      <c r="F591" s="161"/>
      <c r="G591" s="161"/>
    </row>
    <row r="592" spans="4:7" ht="15.75">
      <c r="D592" s="165"/>
      <c r="E592" s="161"/>
      <c r="F592" s="161"/>
      <c r="G592" s="161"/>
    </row>
    <row r="593" spans="4:7" ht="15.75">
      <c r="D593" s="165"/>
      <c r="E593" s="161"/>
      <c r="F593" s="161"/>
      <c r="G593" s="161"/>
    </row>
    <row r="594" spans="4:7" ht="15.75">
      <c r="D594" s="165"/>
      <c r="E594" s="161"/>
      <c r="F594" s="161"/>
      <c r="G594" s="161"/>
    </row>
    <row r="595" spans="4:7" ht="15.75">
      <c r="D595" s="165"/>
      <c r="E595" s="161"/>
      <c r="F595" s="161"/>
      <c r="G595" s="161"/>
    </row>
    <row r="596" spans="4:7" ht="15.75">
      <c r="D596" s="165"/>
      <c r="E596" s="161"/>
      <c r="F596" s="161"/>
      <c r="G596" s="161"/>
    </row>
    <row r="597" spans="4:7" ht="15.75">
      <c r="D597" s="165"/>
      <c r="E597" s="161"/>
      <c r="F597" s="161"/>
      <c r="G597" s="161"/>
    </row>
    <row r="598" spans="4:7" ht="15.75">
      <c r="D598" s="165"/>
      <c r="E598" s="161"/>
      <c r="F598" s="161"/>
      <c r="G598" s="161"/>
    </row>
    <row r="599" spans="4:7" ht="15.75">
      <c r="D599" s="165"/>
      <c r="E599" s="161"/>
      <c r="F599" s="161"/>
      <c r="G599" s="161"/>
    </row>
    <row r="600" spans="4:7" ht="15.75">
      <c r="D600" s="165"/>
      <c r="E600" s="161"/>
      <c r="F600" s="161"/>
      <c r="G600" s="161"/>
    </row>
    <row r="601" spans="4:7" ht="15.75">
      <c r="D601" s="165"/>
      <c r="E601" s="161"/>
      <c r="F601" s="161"/>
      <c r="G601" s="161"/>
    </row>
    <row r="602" spans="4:7" ht="15.75">
      <c r="D602" s="165"/>
      <c r="E602" s="161"/>
      <c r="F602" s="161"/>
      <c r="G602" s="161"/>
    </row>
    <row r="603" spans="4:7" ht="15.75">
      <c r="D603" s="165"/>
      <c r="E603" s="161"/>
      <c r="F603" s="161"/>
      <c r="G603" s="161"/>
    </row>
    <row r="604" spans="4:7" ht="15.75">
      <c r="D604" s="165"/>
      <c r="E604" s="161"/>
      <c r="F604" s="161"/>
      <c r="G604" s="161"/>
    </row>
    <row r="605" spans="4:7" ht="15.75">
      <c r="D605" s="165"/>
      <c r="E605" s="161"/>
      <c r="F605" s="161"/>
      <c r="G605" s="161"/>
    </row>
    <row r="606" spans="4:7" ht="15.75">
      <c r="D606" s="165"/>
      <c r="E606" s="161"/>
      <c r="F606" s="161"/>
      <c r="G606" s="161"/>
    </row>
    <row r="607" spans="4:7" ht="15.75">
      <c r="D607" s="165"/>
      <c r="E607" s="161"/>
      <c r="F607" s="161"/>
      <c r="G607" s="161"/>
    </row>
    <row r="608" spans="4:7" ht="15.75">
      <c r="D608" s="165"/>
      <c r="E608" s="161"/>
      <c r="F608" s="161"/>
      <c r="G608" s="161"/>
    </row>
    <row r="609" spans="4:7" ht="15.75">
      <c r="D609" s="165"/>
      <c r="E609" s="161"/>
      <c r="F609" s="161"/>
      <c r="G609" s="161"/>
    </row>
    <row r="610" spans="4:7" ht="15.75">
      <c r="D610" s="165"/>
      <c r="E610" s="161"/>
      <c r="F610" s="161"/>
      <c r="G610" s="161"/>
    </row>
    <row r="611" spans="4:7" ht="15.75">
      <c r="D611" s="165"/>
      <c r="E611" s="161"/>
      <c r="F611" s="161"/>
      <c r="G611" s="161"/>
    </row>
    <row r="612" spans="4:7" ht="15.75">
      <c r="D612" s="165"/>
      <c r="E612" s="161"/>
      <c r="F612" s="161"/>
      <c r="G612" s="161"/>
    </row>
    <row r="613" spans="4:7" ht="15.75">
      <c r="D613" s="165"/>
      <c r="E613" s="161"/>
      <c r="F613" s="161"/>
      <c r="G613" s="161"/>
    </row>
    <row r="614" spans="4:7" ht="15.75">
      <c r="D614" s="165"/>
      <c r="E614" s="161"/>
      <c r="F614" s="161"/>
      <c r="G614" s="161"/>
    </row>
    <row r="615" spans="4:7" ht="15.75">
      <c r="D615" s="165"/>
      <c r="E615" s="161"/>
      <c r="F615" s="161"/>
      <c r="G615" s="161"/>
    </row>
    <row r="616" spans="4:7" ht="15.75">
      <c r="D616" s="165"/>
      <c r="E616" s="161"/>
      <c r="F616" s="161"/>
      <c r="G616" s="161"/>
    </row>
    <row r="617" spans="4:7" ht="15.75">
      <c r="D617" s="165"/>
      <c r="E617" s="161"/>
      <c r="F617" s="161"/>
      <c r="G617" s="161"/>
    </row>
    <row r="618" spans="4:7" ht="15.75">
      <c r="D618" s="165"/>
      <c r="E618" s="161"/>
      <c r="F618" s="161"/>
      <c r="G618" s="161"/>
    </row>
    <row r="619" spans="4:7" ht="15.75">
      <c r="D619" s="165"/>
      <c r="E619" s="161"/>
      <c r="F619" s="161"/>
      <c r="G619" s="161"/>
    </row>
    <row r="620" spans="4:7" ht="15.75">
      <c r="D620" s="165"/>
      <c r="E620" s="161"/>
      <c r="F620" s="161"/>
      <c r="G620" s="161"/>
    </row>
    <row r="621" spans="4:7" ht="15.75">
      <c r="D621" s="165"/>
      <c r="E621" s="161"/>
      <c r="F621" s="161"/>
      <c r="G621" s="161"/>
    </row>
    <row r="622" spans="4:7" ht="15.75">
      <c r="D622" s="165"/>
      <c r="E622" s="161"/>
      <c r="F622" s="161"/>
      <c r="G622" s="161"/>
    </row>
    <row r="623" spans="4:7" ht="15.75">
      <c r="D623" s="165"/>
      <c r="E623" s="161"/>
      <c r="F623" s="161"/>
      <c r="G623" s="161"/>
    </row>
    <row r="624" spans="4:7" ht="15.75">
      <c r="D624" s="165"/>
      <c r="E624" s="161"/>
      <c r="F624" s="161"/>
      <c r="G624" s="161"/>
    </row>
    <row r="625" spans="4:7" ht="15.75">
      <c r="D625" s="165"/>
      <c r="E625" s="161"/>
      <c r="F625" s="161"/>
      <c r="G625" s="161"/>
    </row>
    <row r="626" spans="4:7" ht="15.75">
      <c r="D626" s="165"/>
      <c r="E626" s="161"/>
      <c r="F626" s="161"/>
      <c r="G626" s="161"/>
    </row>
    <row r="627" spans="4:7" ht="15.75">
      <c r="D627" s="165"/>
      <c r="E627" s="161"/>
      <c r="F627" s="161"/>
      <c r="G627" s="161"/>
    </row>
    <row r="628" spans="4:7" ht="15.75">
      <c r="D628" s="165"/>
      <c r="E628" s="161"/>
      <c r="F628" s="161"/>
      <c r="G628" s="161"/>
    </row>
    <row r="629" spans="4:7" ht="15.75">
      <c r="D629" s="165"/>
      <c r="E629" s="161"/>
      <c r="F629" s="161"/>
      <c r="G629" s="161"/>
    </row>
    <row r="630" spans="4:7" ht="15.75">
      <c r="D630" s="165"/>
      <c r="E630" s="161"/>
      <c r="F630" s="161"/>
      <c r="G630" s="161"/>
    </row>
    <row r="631" spans="4:7" ht="15.75">
      <c r="D631" s="165"/>
      <c r="E631" s="161"/>
      <c r="F631" s="161"/>
      <c r="G631" s="161"/>
    </row>
    <row r="632" spans="4:7" ht="15.75">
      <c r="D632" s="165"/>
      <c r="E632" s="161"/>
      <c r="F632" s="161"/>
      <c r="G632" s="161"/>
    </row>
    <row r="633" spans="4:7" ht="15.75">
      <c r="D633" s="165"/>
      <c r="E633" s="161"/>
      <c r="F633" s="161"/>
      <c r="G633" s="161"/>
    </row>
    <row r="634" spans="4:7" ht="15.75">
      <c r="D634" s="165"/>
      <c r="E634" s="161"/>
      <c r="F634" s="161"/>
      <c r="G634" s="161"/>
    </row>
    <row r="635" spans="4:7" ht="15.75">
      <c r="D635" s="165"/>
      <c r="E635" s="161"/>
      <c r="F635" s="161"/>
      <c r="G635" s="161"/>
    </row>
    <row r="636" spans="4:7" ht="15.75">
      <c r="D636" s="165"/>
      <c r="E636" s="161"/>
      <c r="F636" s="161"/>
      <c r="G636" s="161"/>
    </row>
    <row r="637" spans="4:7" ht="15.75">
      <c r="D637" s="165"/>
      <c r="E637" s="161"/>
      <c r="F637" s="161"/>
      <c r="G637" s="161"/>
    </row>
    <row r="638" spans="4:7" ht="15.75">
      <c r="D638" s="165"/>
      <c r="E638" s="161"/>
      <c r="F638" s="161"/>
      <c r="G638" s="161"/>
    </row>
    <row r="639" spans="4:7" ht="15.75">
      <c r="D639" s="165"/>
      <c r="E639" s="161"/>
      <c r="F639" s="161"/>
      <c r="G639" s="161"/>
    </row>
    <row r="640" spans="4:7" ht="15.75">
      <c r="D640" s="165"/>
      <c r="E640" s="161"/>
      <c r="F640" s="161"/>
      <c r="G640" s="161"/>
    </row>
    <row r="641" spans="4:7" ht="15.75">
      <c r="D641" s="165"/>
      <c r="E641" s="161"/>
      <c r="F641" s="161"/>
      <c r="G641" s="161"/>
    </row>
    <row r="642" spans="4:7" ht="15.75">
      <c r="D642" s="165"/>
      <c r="E642" s="161"/>
      <c r="F642" s="161"/>
      <c r="G642" s="161"/>
    </row>
    <row r="643" spans="4:7" ht="15.75">
      <c r="D643" s="165"/>
      <c r="E643" s="161"/>
      <c r="F643" s="161"/>
      <c r="G643" s="161"/>
    </row>
    <row r="644" spans="4:7" ht="15.75">
      <c r="D644" s="165"/>
      <c r="E644" s="161"/>
      <c r="F644" s="161"/>
      <c r="G644" s="161"/>
    </row>
    <row r="645" spans="4:7" ht="15.75">
      <c r="D645" s="165"/>
      <c r="E645" s="161"/>
      <c r="F645" s="161"/>
      <c r="G645" s="161"/>
    </row>
    <row r="646" spans="4:7" ht="15.75">
      <c r="D646" s="165"/>
      <c r="E646" s="161"/>
      <c r="F646" s="161"/>
      <c r="G646" s="161"/>
    </row>
    <row r="647" spans="4:7" ht="15.75">
      <c r="D647" s="165"/>
      <c r="E647" s="161"/>
      <c r="F647" s="161"/>
      <c r="G647" s="161"/>
    </row>
    <row r="648" spans="4:7" ht="15.75">
      <c r="D648" s="165"/>
      <c r="E648" s="161"/>
      <c r="F648" s="161"/>
      <c r="G648" s="161"/>
    </row>
    <row r="649" spans="4:7" ht="15.75">
      <c r="D649" s="165"/>
      <c r="E649" s="161"/>
      <c r="F649" s="161"/>
      <c r="G649" s="161"/>
    </row>
    <row r="650" spans="4:7" ht="15.75">
      <c r="D650" s="165"/>
      <c r="E650" s="161"/>
      <c r="F650" s="161"/>
      <c r="G650" s="161"/>
    </row>
    <row r="651" spans="4:7" ht="15.75">
      <c r="D651" s="165"/>
      <c r="E651" s="161"/>
      <c r="F651" s="161"/>
      <c r="G651" s="161"/>
    </row>
    <row r="652" spans="4:7" ht="15.75">
      <c r="D652" s="165"/>
      <c r="E652" s="161"/>
      <c r="F652" s="161"/>
      <c r="G652" s="161"/>
    </row>
    <row r="653" spans="4:7" ht="15.75">
      <c r="D653" s="165"/>
      <c r="E653" s="161"/>
      <c r="F653" s="161"/>
      <c r="G653" s="161"/>
    </row>
    <row r="654" spans="4:7" ht="15.75">
      <c r="D654" s="165"/>
      <c r="E654" s="161"/>
      <c r="F654" s="161"/>
      <c r="G654" s="161"/>
    </row>
    <row r="655" spans="4:7" ht="15.75">
      <c r="D655" s="165"/>
      <c r="E655" s="161"/>
      <c r="F655" s="161"/>
      <c r="G655" s="161"/>
    </row>
    <row r="656" spans="4:7" ht="15.75">
      <c r="D656" s="165"/>
      <c r="E656" s="161"/>
      <c r="F656" s="161"/>
      <c r="G656" s="161"/>
    </row>
    <row r="657" spans="4:7" ht="15.75">
      <c r="D657" s="165"/>
      <c r="E657" s="161"/>
      <c r="F657" s="161"/>
      <c r="G657" s="161"/>
    </row>
    <row r="658" spans="4:7" ht="15.75">
      <c r="D658" s="165"/>
      <c r="E658" s="161"/>
      <c r="F658" s="161"/>
      <c r="G658" s="161"/>
    </row>
    <row r="659" spans="4:7" ht="15.75">
      <c r="D659" s="165"/>
      <c r="E659" s="161"/>
      <c r="F659" s="161"/>
      <c r="G659" s="161"/>
    </row>
    <row r="660" spans="4:7" ht="15.75">
      <c r="D660" s="165"/>
      <c r="E660" s="161"/>
      <c r="F660" s="161"/>
      <c r="G660" s="161"/>
    </row>
    <row r="661" spans="4:7" ht="15.75">
      <c r="D661" s="165"/>
      <c r="E661" s="161"/>
      <c r="F661" s="161"/>
      <c r="G661" s="161"/>
    </row>
    <row r="662" spans="4:7" ht="15.75">
      <c r="D662" s="165"/>
      <c r="E662" s="161"/>
      <c r="F662" s="161"/>
      <c r="G662" s="161"/>
    </row>
    <row r="663" spans="4:7" ht="15.75">
      <c r="D663" s="165"/>
      <c r="E663" s="161"/>
      <c r="F663" s="161"/>
      <c r="G663" s="161"/>
    </row>
    <row r="664" spans="4:7" ht="15.75">
      <c r="D664" s="165"/>
      <c r="E664" s="161"/>
      <c r="F664" s="161"/>
      <c r="G664" s="161"/>
    </row>
  </sheetData>
  <printOptions/>
  <pageMargins left="0.75" right="0.75" top="0.56" bottom="0.61" header="0.17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K664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625" style="167" customWidth="1"/>
    <col min="2" max="2" width="13.625" style="167" customWidth="1"/>
    <col min="3" max="3" width="15.875" style="167" customWidth="1"/>
    <col min="4" max="4" width="11.875" style="157" customWidth="1"/>
    <col min="5" max="5" width="10.25390625" style="153" hidden="1" customWidth="1"/>
    <col min="6" max="6" width="13.125" style="153" customWidth="1"/>
    <col min="7" max="7" width="12.875" style="153" customWidth="1"/>
    <col min="8" max="8" width="12.375" style="153" bestFit="1" customWidth="1"/>
    <col min="9" max="16384" width="8.00390625" style="153" customWidth="1"/>
  </cols>
  <sheetData>
    <row r="1" spans="1:4" ht="33.75" customHeight="1">
      <c r="A1" s="149" t="s">
        <v>126</v>
      </c>
      <c r="B1" s="150" t="s">
        <v>127</v>
      </c>
      <c r="C1" s="151" t="s">
        <v>128</v>
      </c>
      <c r="D1" s="152" t="s">
        <v>129</v>
      </c>
    </row>
    <row r="2" spans="1:7" ht="15.75">
      <c r="A2" s="154"/>
      <c r="B2" s="154"/>
      <c r="C2" s="155"/>
      <c r="D2" s="156"/>
      <c r="E2" s="153" t="s">
        <v>130</v>
      </c>
      <c r="F2" s="157" t="s">
        <v>130</v>
      </c>
      <c r="G2" s="157" t="s">
        <v>131</v>
      </c>
    </row>
    <row r="3" spans="1:7" ht="15.75">
      <c r="A3" s="158">
        <v>53</v>
      </c>
      <c r="B3" s="159">
        <v>1</v>
      </c>
      <c r="C3" s="160">
        <f aca="true" t="shared" si="0" ref="C3:C66">IF(B3="","",(INT(B3/10000)*1/24+INT((B3-INT(B3/10000)*10000)/100)*1/24/60+(B3-INT(B3/10000)*10000-INT((B3-INT(B3/10000)*10000)/100)*100)*1/24/60/60))</f>
        <v>1.1574074074074073E-05</v>
      </c>
      <c r="D3" s="157">
        <v>1</v>
      </c>
      <c r="E3" s="153">
        <f aca="true" t="shared" si="1" ref="E3:E66">SUMIF(A$3:A$498,A3,A$3:A$498)</f>
        <v>53</v>
      </c>
      <c r="F3" s="157" t="str">
        <f aca="true" t="shared" si="2" ref="F3:F66">IF(E3=A3,"OK","CHYBA")</f>
        <v>OK</v>
      </c>
      <c r="G3" s="157" t="str">
        <f aca="true" t="shared" si="3" ref="G3:G66">IF(C3&gt;C2,"OK","CHYBA")</f>
        <v>OK</v>
      </c>
    </row>
    <row r="4" spans="1:11" ht="15.75">
      <c r="A4" s="158">
        <v>55</v>
      </c>
      <c r="B4" s="159">
        <v>2</v>
      </c>
      <c r="C4" s="160">
        <f t="shared" si="0"/>
        <v>2.3148148148148147E-05</v>
      </c>
      <c r="D4" s="157">
        <v>2</v>
      </c>
      <c r="E4" s="153">
        <f t="shared" si="1"/>
        <v>55</v>
      </c>
      <c r="F4" s="157" t="str">
        <f t="shared" si="2"/>
        <v>OK</v>
      </c>
      <c r="G4" s="157" t="str">
        <f t="shared" si="3"/>
        <v>OK</v>
      </c>
      <c r="H4" s="161"/>
      <c r="I4" s="161"/>
      <c r="J4" s="161"/>
      <c r="K4" s="161"/>
    </row>
    <row r="5" spans="1:11" ht="15.75">
      <c r="A5" s="158">
        <v>66</v>
      </c>
      <c r="B5" s="159">
        <v>3</v>
      </c>
      <c r="C5" s="160">
        <f t="shared" si="0"/>
        <v>3.472222222222222E-05</v>
      </c>
      <c r="D5" s="157">
        <v>3</v>
      </c>
      <c r="E5" s="153">
        <f t="shared" si="1"/>
        <v>66</v>
      </c>
      <c r="F5" s="157" t="str">
        <f t="shared" si="2"/>
        <v>OK</v>
      </c>
      <c r="G5" s="157" t="str">
        <f t="shared" si="3"/>
        <v>OK</v>
      </c>
      <c r="I5" s="161"/>
      <c r="J5" s="161"/>
      <c r="K5" s="161"/>
    </row>
    <row r="6" spans="1:11" ht="15.75">
      <c r="A6" s="158">
        <v>68</v>
      </c>
      <c r="B6" s="159">
        <v>4</v>
      </c>
      <c r="C6" s="160">
        <f t="shared" si="0"/>
        <v>4.6296296296296294E-05</v>
      </c>
      <c r="D6" s="157">
        <v>4</v>
      </c>
      <c r="E6" s="153">
        <f t="shared" si="1"/>
        <v>68</v>
      </c>
      <c r="F6" s="157" t="str">
        <f t="shared" si="2"/>
        <v>OK</v>
      </c>
      <c r="G6" s="157" t="str">
        <f t="shared" si="3"/>
        <v>OK</v>
      </c>
      <c r="H6" s="161"/>
      <c r="I6" s="163"/>
      <c r="J6" s="164"/>
      <c r="K6" s="161"/>
    </row>
    <row r="7" spans="1:11" ht="15.75">
      <c r="A7" s="158">
        <v>7</v>
      </c>
      <c r="B7" s="159">
        <v>5</v>
      </c>
      <c r="C7" s="160">
        <f t="shared" si="0"/>
        <v>5.787037037037037E-05</v>
      </c>
      <c r="D7" s="157">
        <v>5</v>
      </c>
      <c r="E7" s="153">
        <f t="shared" si="1"/>
        <v>7</v>
      </c>
      <c r="F7" s="157" t="str">
        <f t="shared" si="2"/>
        <v>OK</v>
      </c>
      <c r="G7" s="157" t="str">
        <f t="shared" si="3"/>
        <v>OK</v>
      </c>
      <c r="I7" s="161"/>
      <c r="J7" s="161"/>
      <c r="K7" s="161"/>
    </row>
    <row r="8" spans="1:11" ht="15.75">
      <c r="A8" s="158">
        <v>4</v>
      </c>
      <c r="B8" s="159">
        <v>6</v>
      </c>
      <c r="C8" s="160">
        <f t="shared" si="0"/>
        <v>6.944444444444444E-05</v>
      </c>
      <c r="D8" s="157">
        <v>6</v>
      </c>
      <c r="E8" s="153">
        <f t="shared" si="1"/>
        <v>4</v>
      </c>
      <c r="F8" s="157" t="str">
        <f t="shared" si="2"/>
        <v>OK</v>
      </c>
      <c r="G8" s="157" t="str">
        <f t="shared" si="3"/>
        <v>OK</v>
      </c>
      <c r="H8" s="161"/>
      <c r="I8" s="161"/>
      <c r="J8" s="161"/>
      <c r="K8" s="161"/>
    </row>
    <row r="9" spans="1:7" ht="15.75">
      <c r="A9" s="158">
        <v>48</v>
      </c>
      <c r="B9" s="159">
        <v>7</v>
      </c>
      <c r="C9" s="160">
        <f t="shared" si="0"/>
        <v>8.101851851851852E-05</v>
      </c>
      <c r="D9" s="157">
        <v>7</v>
      </c>
      <c r="E9" s="153">
        <f t="shared" si="1"/>
        <v>48</v>
      </c>
      <c r="F9" s="157" t="str">
        <f t="shared" si="2"/>
        <v>OK</v>
      </c>
      <c r="G9" s="157" t="str">
        <f t="shared" si="3"/>
        <v>OK</v>
      </c>
    </row>
    <row r="10" spans="1:8" ht="15.75">
      <c r="A10" s="158">
        <v>54</v>
      </c>
      <c r="B10" s="159">
        <v>8</v>
      </c>
      <c r="C10" s="160">
        <f t="shared" si="0"/>
        <v>9.259259259259259E-05</v>
      </c>
      <c r="D10" s="157">
        <v>8</v>
      </c>
      <c r="E10" s="153">
        <f t="shared" si="1"/>
        <v>54</v>
      </c>
      <c r="F10" s="157" t="str">
        <f t="shared" si="2"/>
        <v>OK</v>
      </c>
      <c r="G10" s="157" t="str">
        <f t="shared" si="3"/>
        <v>OK</v>
      </c>
      <c r="H10" s="161"/>
    </row>
    <row r="11" spans="1:7" ht="15.75">
      <c r="A11" s="158">
        <v>31</v>
      </c>
      <c r="B11" s="159">
        <v>9</v>
      </c>
      <c r="C11" s="160">
        <f t="shared" si="0"/>
        <v>0.00010416666666666667</v>
      </c>
      <c r="D11" s="157">
        <v>9</v>
      </c>
      <c r="E11" s="153">
        <f t="shared" si="1"/>
        <v>31</v>
      </c>
      <c r="F11" s="157" t="str">
        <f t="shared" si="2"/>
        <v>OK</v>
      </c>
      <c r="G11" s="157" t="str">
        <f t="shared" si="3"/>
        <v>OK</v>
      </c>
    </row>
    <row r="12" spans="1:8" ht="15.75">
      <c r="A12" s="158">
        <v>43</v>
      </c>
      <c r="B12" s="159">
        <v>10</v>
      </c>
      <c r="C12" s="160">
        <f t="shared" si="0"/>
        <v>0.00011574074074074075</v>
      </c>
      <c r="D12" s="157">
        <v>10</v>
      </c>
      <c r="E12" s="153">
        <f t="shared" si="1"/>
        <v>43</v>
      </c>
      <c r="F12" s="157" t="str">
        <f t="shared" si="2"/>
        <v>OK</v>
      </c>
      <c r="G12" s="157" t="str">
        <f t="shared" si="3"/>
        <v>OK</v>
      </c>
      <c r="H12" s="161"/>
    </row>
    <row r="13" spans="1:7" ht="15.75">
      <c r="A13" s="158">
        <v>62</v>
      </c>
      <c r="B13" s="159">
        <v>11</v>
      </c>
      <c r="C13" s="160">
        <f t="shared" si="0"/>
        <v>0.0001273148148148148</v>
      </c>
      <c r="D13" s="157">
        <v>11</v>
      </c>
      <c r="E13" s="153">
        <f t="shared" si="1"/>
        <v>62</v>
      </c>
      <c r="F13" s="157" t="str">
        <f t="shared" si="2"/>
        <v>OK</v>
      </c>
      <c r="G13" s="157" t="str">
        <f t="shared" si="3"/>
        <v>OK</v>
      </c>
    </row>
    <row r="14" spans="1:8" ht="15.75">
      <c r="A14" s="158">
        <v>16</v>
      </c>
      <c r="B14" s="159">
        <v>12</v>
      </c>
      <c r="C14" s="160">
        <f t="shared" si="0"/>
        <v>0.0001388888888888889</v>
      </c>
      <c r="D14" s="157">
        <v>12</v>
      </c>
      <c r="E14" s="153">
        <f t="shared" si="1"/>
        <v>16</v>
      </c>
      <c r="F14" s="157" t="str">
        <f t="shared" si="2"/>
        <v>OK</v>
      </c>
      <c r="G14" s="157" t="str">
        <f t="shared" si="3"/>
        <v>OK</v>
      </c>
      <c r="H14" s="161"/>
    </row>
    <row r="15" spans="1:7" ht="15.75">
      <c r="A15" s="158">
        <v>49</v>
      </c>
      <c r="B15" s="159">
        <v>13</v>
      </c>
      <c r="C15" s="160">
        <f t="shared" si="0"/>
        <v>0.00015046296296296295</v>
      </c>
      <c r="D15" s="157">
        <v>13</v>
      </c>
      <c r="E15" s="153">
        <f t="shared" si="1"/>
        <v>49</v>
      </c>
      <c r="F15" s="157" t="str">
        <f t="shared" si="2"/>
        <v>OK</v>
      </c>
      <c r="G15" s="157" t="str">
        <f t="shared" si="3"/>
        <v>OK</v>
      </c>
    </row>
    <row r="16" spans="1:8" ht="15.75">
      <c r="A16" s="158">
        <v>30</v>
      </c>
      <c r="B16" s="159">
        <v>14</v>
      </c>
      <c r="C16" s="160">
        <f t="shared" si="0"/>
        <v>0.00016203703703703703</v>
      </c>
      <c r="D16" s="165">
        <v>14</v>
      </c>
      <c r="E16" s="153">
        <f t="shared" si="1"/>
        <v>30</v>
      </c>
      <c r="F16" s="165" t="str">
        <f t="shared" si="2"/>
        <v>OK</v>
      </c>
      <c r="G16" s="165" t="str">
        <f t="shared" si="3"/>
        <v>OK</v>
      </c>
      <c r="H16" s="161"/>
    </row>
    <row r="17" spans="1:7" ht="16.5" thickBot="1">
      <c r="A17" s="241">
        <v>51</v>
      </c>
      <c r="B17" s="159">
        <v>15</v>
      </c>
      <c r="C17" s="160">
        <f t="shared" si="0"/>
        <v>0.0001736111111111111</v>
      </c>
      <c r="D17" s="165">
        <v>15</v>
      </c>
      <c r="E17" s="153">
        <f t="shared" si="1"/>
        <v>51</v>
      </c>
      <c r="F17" s="165" t="str">
        <f t="shared" si="2"/>
        <v>OK</v>
      </c>
      <c r="G17" s="165" t="str">
        <f t="shared" si="3"/>
        <v>OK</v>
      </c>
    </row>
    <row r="18" spans="1:8" ht="15.75">
      <c r="A18" s="240">
        <v>12</v>
      </c>
      <c r="B18" s="159">
        <v>1</v>
      </c>
      <c r="C18" s="160">
        <f t="shared" si="0"/>
        <v>1.1574074074074073E-05</v>
      </c>
      <c r="D18" s="165">
        <v>16</v>
      </c>
      <c r="E18" s="153">
        <f t="shared" si="1"/>
        <v>12</v>
      </c>
      <c r="F18" s="165" t="str">
        <f t="shared" si="2"/>
        <v>OK</v>
      </c>
      <c r="G18" s="165" t="str">
        <f t="shared" si="3"/>
        <v>CHYBA</v>
      </c>
      <c r="H18" s="161"/>
    </row>
    <row r="19" spans="1:7" ht="15.75">
      <c r="A19" s="158">
        <v>69</v>
      </c>
      <c r="B19" s="159">
        <v>2</v>
      </c>
      <c r="C19" s="160">
        <f t="shared" si="0"/>
        <v>2.3148148148148147E-05</v>
      </c>
      <c r="D19" s="165">
        <v>17</v>
      </c>
      <c r="E19" s="153">
        <f t="shared" si="1"/>
        <v>69</v>
      </c>
      <c r="F19" s="165" t="str">
        <f t="shared" si="2"/>
        <v>OK</v>
      </c>
      <c r="G19" s="165" t="str">
        <f t="shared" si="3"/>
        <v>OK</v>
      </c>
    </row>
    <row r="20" spans="1:8" ht="15.75">
      <c r="A20" s="158">
        <v>42</v>
      </c>
      <c r="B20" s="159">
        <v>3</v>
      </c>
      <c r="C20" s="160">
        <f t="shared" si="0"/>
        <v>3.472222222222222E-05</v>
      </c>
      <c r="D20" s="165">
        <v>18</v>
      </c>
      <c r="E20" s="153">
        <f t="shared" si="1"/>
        <v>42</v>
      </c>
      <c r="F20" s="165" t="str">
        <f t="shared" si="2"/>
        <v>OK</v>
      </c>
      <c r="G20" s="165" t="str">
        <f t="shared" si="3"/>
        <v>OK</v>
      </c>
      <c r="H20" s="161"/>
    </row>
    <row r="21" spans="1:7" ht="15.75">
      <c r="A21" s="158">
        <v>44</v>
      </c>
      <c r="B21" s="159">
        <v>4</v>
      </c>
      <c r="C21" s="160">
        <f t="shared" si="0"/>
        <v>4.6296296296296294E-05</v>
      </c>
      <c r="D21" s="165">
        <v>19</v>
      </c>
      <c r="E21" s="153">
        <f t="shared" si="1"/>
        <v>44</v>
      </c>
      <c r="F21" s="165" t="str">
        <f t="shared" si="2"/>
        <v>OK</v>
      </c>
      <c r="G21" s="165" t="str">
        <f t="shared" si="3"/>
        <v>OK</v>
      </c>
    </row>
    <row r="22" spans="1:8" ht="15.75">
      <c r="A22" s="158">
        <v>36</v>
      </c>
      <c r="B22" s="159">
        <v>5</v>
      </c>
      <c r="C22" s="160">
        <f t="shared" si="0"/>
        <v>5.787037037037037E-05</v>
      </c>
      <c r="D22" s="165">
        <v>20</v>
      </c>
      <c r="E22" s="153">
        <f t="shared" si="1"/>
        <v>36</v>
      </c>
      <c r="F22" s="165" t="str">
        <f t="shared" si="2"/>
        <v>OK</v>
      </c>
      <c r="G22" s="165" t="str">
        <f t="shared" si="3"/>
        <v>OK</v>
      </c>
      <c r="H22" s="161"/>
    </row>
    <row r="23" spans="1:7" ht="15.75">
      <c r="A23" s="158">
        <v>1</v>
      </c>
      <c r="B23" s="159">
        <v>6</v>
      </c>
      <c r="C23" s="160">
        <f t="shared" si="0"/>
        <v>6.944444444444444E-05</v>
      </c>
      <c r="D23" s="165">
        <v>21</v>
      </c>
      <c r="E23" s="153">
        <f t="shared" si="1"/>
        <v>1</v>
      </c>
      <c r="F23" s="165" t="str">
        <f t="shared" si="2"/>
        <v>OK</v>
      </c>
      <c r="G23" s="165" t="str">
        <f t="shared" si="3"/>
        <v>OK</v>
      </c>
    </row>
    <row r="24" spans="1:8" ht="15.75">
      <c r="A24" s="158">
        <v>45</v>
      </c>
      <c r="B24" s="159">
        <v>7</v>
      </c>
      <c r="C24" s="160">
        <f t="shared" si="0"/>
        <v>8.101851851851852E-05</v>
      </c>
      <c r="D24" s="165">
        <v>22</v>
      </c>
      <c r="E24" s="153">
        <f t="shared" si="1"/>
        <v>45</v>
      </c>
      <c r="F24" s="165" t="str">
        <f t="shared" si="2"/>
        <v>OK</v>
      </c>
      <c r="G24" s="165" t="str">
        <f t="shared" si="3"/>
        <v>OK</v>
      </c>
      <c r="H24" s="161"/>
    </row>
    <row r="25" spans="1:7" ht="15.75">
      <c r="A25" s="158">
        <v>50</v>
      </c>
      <c r="B25" s="159">
        <v>8</v>
      </c>
      <c r="C25" s="160">
        <f t="shared" si="0"/>
        <v>9.259259259259259E-05</v>
      </c>
      <c r="D25" s="165">
        <v>23</v>
      </c>
      <c r="E25" s="153">
        <f t="shared" si="1"/>
        <v>50</v>
      </c>
      <c r="F25" s="165" t="str">
        <f t="shared" si="2"/>
        <v>OK</v>
      </c>
      <c r="G25" s="165" t="str">
        <f t="shared" si="3"/>
        <v>OK</v>
      </c>
    </row>
    <row r="26" spans="1:8" ht="15.75">
      <c r="A26" s="158">
        <v>61</v>
      </c>
      <c r="B26" s="159">
        <v>9</v>
      </c>
      <c r="C26" s="160">
        <f t="shared" si="0"/>
        <v>0.00010416666666666667</v>
      </c>
      <c r="D26" s="165">
        <v>24</v>
      </c>
      <c r="E26" s="153">
        <f t="shared" si="1"/>
        <v>61</v>
      </c>
      <c r="F26" s="165" t="str">
        <f t="shared" si="2"/>
        <v>OK</v>
      </c>
      <c r="G26" s="165" t="str">
        <f t="shared" si="3"/>
        <v>OK</v>
      </c>
      <c r="H26" s="161"/>
    </row>
    <row r="27" spans="1:7" ht="16.5" thickBot="1">
      <c r="A27" s="241">
        <v>63</v>
      </c>
      <c r="B27" s="159">
        <v>10</v>
      </c>
      <c r="C27" s="160">
        <f t="shared" si="0"/>
        <v>0.00011574074074074075</v>
      </c>
      <c r="D27" s="165">
        <v>25</v>
      </c>
      <c r="E27" s="153">
        <f t="shared" si="1"/>
        <v>63</v>
      </c>
      <c r="F27" s="165" t="str">
        <f t="shared" si="2"/>
        <v>OK</v>
      </c>
      <c r="G27" s="165" t="str">
        <f t="shared" si="3"/>
        <v>OK</v>
      </c>
    </row>
    <row r="28" spans="1:8" ht="15.75">
      <c r="A28" s="240">
        <v>37</v>
      </c>
      <c r="B28" s="159">
        <v>124</v>
      </c>
      <c r="C28" s="160">
        <f t="shared" si="0"/>
        <v>0.0009722222222222222</v>
      </c>
      <c r="D28" s="165">
        <v>26</v>
      </c>
      <c r="E28" s="153">
        <f t="shared" si="1"/>
        <v>37</v>
      </c>
      <c r="F28" s="165" t="str">
        <f t="shared" si="2"/>
        <v>OK</v>
      </c>
      <c r="G28" s="165" t="str">
        <f t="shared" si="3"/>
        <v>OK</v>
      </c>
      <c r="H28" s="161"/>
    </row>
    <row r="29" spans="1:7" ht="15.75">
      <c r="A29" s="158">
        <v>2</v>
      </c>
      <c r="B29" s="159">
        <v>127</v>
      </c>
      <c r="C29" s="160">
        <f t="shared" si="0"/>
        <v>0.0010069444444444444</v>
      </c>
      <c r="D29" s="165">
        <v>27</v>
      </c>
      <c r="E29" s="153">
        <f t="shared" si="1"/>
        <v>2</v>
      </c>
      <c r="F29" s="165" t="str">
        <f t="shared" si="2"/>
        <v>OK</v>
      </c>
      <c r="G29" s="165" t="str">
        <f t="shared" si="3"/>
        <v>OK</v>
      </c>
    </row>
    <row r="30" spans="1:8" ht="15.75">
      <c r="A30" s="158">
        <v>6</v>
      </c>
      <c r="B30" s="159">
        <v>129</v>
      </c>
      <c r="C30" s="160">
        <f t="shared" si="0"/>
        <v>0.0010300925925925924</v>
      </c>
      <c r="D30" s="165">
        <v>28</v>
      </c>
      <c r="E30" s="153">
        <f t="shared" si="1"/>
        <v>6</v>
      </c>
      <c r="F30" s="165" t="str">
        <f t="shared" si="2"/>
        <v>OK</v>
      </c>
      <c r="G30" s="165" t="str">
        <f t="shared" si="3"/>
        <v>OK</v>
      </c>
      <c r="H30" s="161"/>
    </row>
    <row r="31" spans="1:7" ht="15.75">
      <c r="A31" s="158">
        <v>15</v>
      </c>
      <c r="B31" s="159">
        <v>136</v>
      </c>
      <c r="C31" s="160">
        <f t="shared" si="0"/>
        <v>0.0011111111111111111</v>
      </c>
      <c r="D31" s="165">
        <v>29</v>
      </c>
      <c r="E31" s="153">
        <f t="shared" si="1"/>
        <v>15</v>
      </c>
      <c r="F31" s="165" t="str">
        <f t="shared" si="2"/>
        <v>OK</v>
      </c>
      <c r="G31" s="165" t="str">
        <f t="shared" si="3"/>
        <v>OK</v>
      </c>
    </row>
    <row r="32" spans="1:8" ht="15.75">
      <c r="A32" s="158">
        <v>5</v>
      </c>
      <c r="B32" s="159">
        <v>140</v>
      </c>
      <c r="C32" s="160">
        <f t="shared" si="0"/>
        <v>0.0011574074074074073</v>
      </c>
      <c r="D32" s="165">
        <v>30</v>
      </c>
      <c r="E32" s="153">
        <f t="shared" si="1"/>
        <v>5</v>
      </c>
      <c r="F32" s="165" t="str">
        <f t="shared" si="2"/>
        <v>OK</v>
      </c>
      <c r="G32" s="165" t="str">
        <f t="shared" si="3"/>
        <v>OK</v>
      </c>
      <c r="H32" s="161"/>
    </row>
    <row r="33" spans="1:7" ht="15.75">
      <c r="A33" s="158">
        <v>64</v>
      </c>
      <c r="B33" s="159">
        <v>142</v>
      </c>
      <c r="C33" s="160">
        <f t="shared" si="0"/>
        <v>0.0011805555555555554</v>
      </c>
      <c r="D33" s="165">
        <v>31</v>
      </c>
      <c r="E33" s="153">
        <f t="shared" si="1"/>
        <v>64</v>
      </c>
      <c r="F33" s="165" t="str">
        <f t="shared" si="2"/>
        <v>OK</v>
      </c>
      <c r="G33" s="165" t="str">
        <f t="shared" si="3"/>
        <v>OK</v>
      </c>
    </row>
    <row r="34" spans="1:8" ht="15.75">
      <c r="A34" s="158">
        <v>33</v>
      </c>
      <c r="B34" s="159">
        <v>149</v>
      </c>
      <c r="C34" s="160">
        <f t="shared" si="0"/>
        <v>0.0012615740740740738</v>
      </c>
      <c r="D34" s="165">
        <v>32</v>
      </c>
      <c r="E34" s="153">
        <f t="shared" si="1"/>
        <v>33</v>
      </c>
      <c r="F34" s="165" t="str">
        <f t="shared" si="2"/>
        <v>OK</v>
      </c>
      <c r="G34" s="165" t="str">
        <f t="shared" si="3"/>
        <v>OK</v>
      </c>
      <c r="H34" s="161"/>
    </row>
    <row r="35" spans="1:7" ht="15.75">
      <c r="A35" s="158">
        <v>35</v>
      </c>
      <c r="B35" s="159">
        <v>157</v>
      </c>
      <c r="C35" s="160">
        <f t="shared" si="0"/>
        <v>0.0013541666666666667</v>
      </c>
      <c r="D35" s="165">
        <v>33</v>
      </c>
      <c r="E35" s="153">
        <f t="shared" si="1"/>
        <v>35</v>
      </c>
      <c r="F35" s="165" t="str">
        <f t="shared" si="2"/>
        <v>OK</v>
      </c>
      <c r="G35" s="165" t="str">
        <f t="shared" si="3"/>
        <v>OK</v>
      </c>
    </row>
    <row r="36" spans="1:8" ht="15.75">
      <c r="A36" s="158">
        <v>28</v>
      </c>
      <c r="B36" s="159">
        <v>214</v>
      </c>
      <c r="C36" s="160">
        <f t="shared" si="0"/>
        <v>0.0015509259259259256</v>
      </c>
      <c r="D36" s="165">
        <v>34</v>
      </c>
      <c r="E36" s="153">
        <f t="shared" si="1"/>
        <v>28</v>
      </c>
      <c r="F36" s="165" t="str">
        <f t="shared" si="2"/>
        <v>OK</v>
      </c>
      <c r="G36" s="165" t="str">
        <f t="shared" si="3"/>
        <v>OK</v>
      </c>
      <c r="H36" s="161"/>
    </row>
    <row r="37" spans="1:7" ht="15.75">
      <c r="A37" s="158">
        <v>32</v>
      </c>
      <c r="B37" s="159">
        <v>215</v>
      </c>
      <c r="C37" s="160">
        <f t="shared" si="0"/>
        <v>0.0015624999999999999</v>
      </c>
      <c r="D37" s="165">
        <v>35</v>
      </c>
      <c r="E37" s="153">
        <f t="shared" si="1"/>
        <v>32</v>
      </c>
      <c r="F37" s="165" t="str">
        <f t="shared" si="2"/>
        <v>OK</v>
      </c>
      <c r="G37" s="165" t="str">
        <f t="shared" si="3"/>
        <v>OK</v>
      </c>
    </row>
    <row r="38" spans="1:8" ht="16.5" thickBot="1">
      <c r="A38" s="241">
        <v>27</v>
      </c>
      <c r="B38" s="159">
        <v>216</v>
      </c>
      <c r="C38" s="160">
        <f t="shared" si="0"/>
        <v>0.0015740740740740739</v>
      </c>
      <c r="D38" s="165">
        <v>36</v>
      </c>
      <c r="E38" s="153">
        <f t="shared" si="1"/>
        <v>27</v>
      </c>
      <c r="F38" s="165" t="str">
        <f t="shared" si="2"/>
        <v>OK</v>
      </c>
      <c r="G38" s="165" t="str">
        <f t="shared" si="3"/>
        <v>OK</v>
      </c>
      <c r="H38" s="161"/>
    </row>
    <row r="39" spans="1:7" ht="15.75">
      <c r="A39" s="240">
        <v>14</v>
      </c>
      <c r="B39" s="159">
        <v>121</v>
      </c>
      <c r="C39" s="160">
        <f t="shared" si="0"/>
        <v>0.0009375</v>
      </c>
      <c r="D39" s="165">
        <v>37</v>
      </c>
      <c r="E39" s="153">
        <f t="shared" si="1"/>
        <v>14</v>
      </c>
      <c r="F39" s="165" t="str">
        <f t="shared" si="2"/>
        <v>OK</v>
      </c>
      <c r="G39" s="165" t="str">
        <f t="shared" si="3"/>
        <v>CHYBA</v>
      </c>
    </row>
    <row r="40" spans="1:8" ht="15.75">
      <c r="A40" s="158">
        <v>59</v>
      </c>
      <c r="B40" s="159">
        <v>125</v>
      </c>
      <c r="C40" s="160">
        <f t="shared" si="0"/>
        <v>0.0009837962962962962</v>
      </c>
      <c r="D40" s="165">
        <v>38</v>
      </c>
      <c r="E40" s="153">
        <f t="shared" si="1"/>
        <v>59</v>
      </c>
      <c r="F40" s="165" t="str">
        <f t="shared" si="2"/>
        <v>OK</v>
      </c>
      <c r="G40" s="165" t="str">
        <f t="shared" si="3"/>
        <v>OK</v>
      </c>
      <c r="H40" s="161"/>
    </row>
    <row r="41" spans="1:7" ht="15.75">
      <c r="A41" s="158">
        <v>20</v>
      </c>
      <c r="B41" s="159">
        <v>127</v>
      </c>
      <c r="C41" s="160">
        <f t="shared" si="0"/>
        <v>0.0010069444444444444</v>
      </c>
      <c r="D41" s="165">
        <v>39</v>
      </c>
      <c r="E41" s="153">
        <f t="shared" si="1"/>
        <v>20</v>
      </c>
      <c r="F41" s="165" t="str">
        <f t="shared" si="2"/>
        <v>OK</v>
      </c>
      <c r="G41" s="165" t="str">
        <f t="shared" si="3"/>
        <v>OK</v>
      </c>
    </row>
    <row r="42" spans="1:8" ht="15.75">
      <c r="A42" s="158">
        <v>13</v>
      </c>
      <c r="B42" s="159">
        <v>132</v>
      </c>
      <c r="C42" s="160">
        <f t="shared" si="0"/>
        <v>0.0010648148148148147</v>
      </c>
      <c r="D42" s="165">
        <v>40</v>
      </c>
      <c r="E42" s="153">
        <f t="shared" si="1"/>
        <v>13</v>
      </c>
      <c r="F42" s="165" t="str">
        <f t="shared" si="2"/>
        <v>OK</v>
      </c>
      <c r="G42" s="165" t="str">
        <f t="shared" si="3"/>
        <v>OK</v>
      </c>
      <c r="H42" s="161"/>
    </row>
    <row r="43" spans="1:7" ht="15.75">
      <c r="A43" s="158">
        <v>56</v>
      </c>
      <c r="B43" s="159">
        <v>133</v>
      </c>
      <c r="C43" s="160">
        <f t="shared" si="0"/>
        <v>0.0010763888888888889</v>
      </c>
      <c r="D43" s="165">
        <v>41</v>
      </c>
      <c r="E43" s="153">
        <f t="shared" si="1"/>
        <v>56</v>
      </c>
      <c r="F43" s="165" t="str">
        <f t="shared" si="2"/>
        <v>OK</v>
      </c>
      <c r="G43" s="165" t="str">
        <f t="shared" si="3"/>
        <v>OK</v>
      </c>
    </row>
    <row r="44" spans="1:8" ht="15.75">
      <c r="A44" s="158">
        <v>58</v>
      </c>
      <c r="B44" s="159">
        <v>135</v>
      </c>
      <c r="C44" s="160">
        <f t="shared" si="0"/>
        <v>0.0010995370370370369</v>
      </c>
      <c r="D44" s="165">
        <v>42</v>
      </c>
      <c r="E44" s="153">
        <f t="shared" si="1"/>
        <v>58</v>
      </c>
      <c r="F44" s="165" t="str">
        <f t="shared" si="2"/>
        <v>OK</v>
      </c>
      <c r="G44" s="165" t="str">
        <f t="shared" si="3"/>
        <v>OK</v>
      </c>
      <c r="H44" s="161"/>
    </row>
    <row r="45" spans="1:7" ht="15.75">
      <c r="A45" s="158">
        <v>40</v>
      </c>
      <c r="B45" s="159">
        <v>137</v>
      </c>
      <c r="C45" s="160">
        <f t="shared" si="0"/>
        <v>0.0011226851851851851</v>
      </c>
      <c r="D45" s="165">
        <v>43</v>
      </c>
      <c r="E45" s="153">
        <f t="shared" si="1"/>
        <v>40</v>
      </c>
      <c r="F45" s="165" t="str">
        <f t="shared" si="2"/>
        <v>OK</v>
      </c>
      <c r="G45" s="165" t="str">
        <f t="shared" si="3"/>
        <v>OK</v>
      </c>
    </row>
    <row r="46" spans="1:8" ht="15.75">
      <c r="A46" s="158">
        <v>10</v>
      </c>
      <c r="B46" s="159">
        <v>144</v>
      </c>
      <c r="C46" s="160">
        <f t="shared" si="0"/>
        <v>0.0012037037037037036</v>
      </c>
      <c r="D46" s="165">
        <v>44</v>
      </c>
      <c r="E46" s="153">
        <f t="shared" si="1"/>
        <v>10</v>
      </c>
      <c r="F46" s="165" t="str">
        <f t="shared" si="2"/>
        <v>OK</v>
      </c>
      <c r="G46" s="165" t="str">
        <f t="shared" si="3"/>
        <v>OK</v>
      </c>
      <c r="H46" s="161"/>
    </row>
    <row r="47" spans="1:7" ht="15.75">
      <c r="A47" s="158">
        <v>46</v>
      </c>
      <c r="B47" s="159">
        <v>150</v>
      </c>
      <c r="C47" s="160">
        <f t="shared" si="0"/>
        <v>0.0012731481481481483</v>
      </c>
      <c r="D47" s="165">
        <v>45</v>
      </c>
      <c r="E47" s="153">
        <f t="shared" si="1"/>
        <v>46</v>
      </c>
      <c r="F47" s="165" t="str">
        <f t="shared" si="2"/>
        <v>OK</v>
      </c>
      <c r="G47" s="165" t="str">
        <f t="shared" si="3"/>
        <v>OK</v>
      </c>
    </row>
    <row r="48" spans="1:8" ht="15.75">
      <c r="A48" s="158">
        <v>65</v>
      </c>
      <c r="B48" s="159">
        <v>151</v>
      </c>
      <c r="C48" s="160">
        <f t="shared" si="0"/>
        <v>0.0012847222222222223</v>
      </c>
      <c r="D48" s="165">
        <v>46</v>
      </c>
      <c r="E48" s="153">
        <f t="shared" si="1"/>
        <v>65</v>
      </c>
      <c r="F48" s="165" t="str">
        <f t="shared" si="2"/>
        <v>OK</v>
      </c>
      <c r="G48" s="165" t="str">
        <f t="shared" si="3"/>
        <v>OK</v>
      </c>
      <c r="H48" s="161"/>
    </row>
    <row r="49" spans="1:7" ht="15.75">
      <c r="A49" s="158">
        <v>52</v>
      </c>
      <c r="B49" s="159">
        <v>153</v>
      </c>
      <c r="C49" s="160">
        <f t="shared" si="0"/>
        <v>0.0013078703703703703</v>
      </c>
      <c r="D49" s="165">
        <v>47</v>
      </c>
      <c r="E49" s="153">
        <f t="shared" si="1"/>
        <v>52</v>
      </c>
      <c r="F49" s="165" t="str">
        <f t="shared" si="2"/>
        <v>OK</v>
      </c>
      <c r="G49" s="165" t="str">
        <f t="shared" si="3"/>
        <v>OK</v>
      </c>
    </row>
    <row r="50" spans="1:8" ht="15.75">
      <c r="A50" s="245">
        <v>26</v>
      </c>
      <c r="B50" s="159">
        <v>155</v>
      </c>
      <c r="C50" s="160">
        <f t="shared" si="0"/>
        <v>0.0013310185185185183</v>
      </c>
      <c r="D50" s="165">
        <v>48</v>
      </c>
      <c r="E50" s="153">
        <f t="shared" si="1"/>
        <v>26</v>
      </c>
      <c r="F50" s="165" t="str">
        <f t="shared" si="2"/>
        <v>OK</v>
      </c>
      <c r="G50" s="165" t="str">
        <f t="shared" si="3"/>
        <v>OK</v>
      </c>
      <c r="H50" s="161"/>
    </row>
    <row r="51" spans="1:7" ht="15.75">
      <c r="A51" s="158">
        <v>67</v>
      </c>
      <c r="B51" s="159">
        <v>156</v>
      </c>
      <c r="C51" s="160">
        <f t="shared" si="0"/>
        <v>0.0013425925925925925</v>
      </c>
      <c r="D51" s="165">
        <v>49</v>
      </c>
      <c r="E51" s="153">
        <f t="shared" si="1"/>
        <v>67</v>
      </c>
      <c r="F51" s="165" t="str">
        <f t="shared" si="2"/>
        <v>OK</v>
      </c>
      <c r="G51" s="165" t="str">
        <f t="shared" si="3"/>
        <v>OK</v>
      </c>
    </row>
    <row r="52" spans="1:8" ht="15.75">
      <c r="A52" s="158">
        <v>41</v>
      </c>
      <c r="B52" s="159">
        <v>158</v>
      </c>
      <c r="C52" s="160">
        <f t="shared" si="0"/>
        <v>0.0013657407407407407</v>
      </c>
      <c r="D52" s="165">
        <v>50</v>
      </c>
      <c r="E52" s="153">
        <f t="shared" si="1"/>
        <v>41</v>
      </c>
      <c r="F52" s="165" t="str">
        <f t="shared" si="2"/>
        <v>OK</v>
      </c>
      <c r="G52" s="165" t="str">
        <f t="shared" si="3"/>
        <v>OK</v>
      </c>
      <c r="H52" s="161"/>
    </row>
    <row r="53" spans="1:7" ht="15.75">
      <c r="A53" s="158">
        <v>38</v>
      </c>
      <c r="B53" s="159">
        <v>201</v>
      </c>
      <c r="C53" s="160">
        <f t="shared" si="0"/>
        <v>0.0014004629629629627</v>
      </c>
      <c r="D53" s="165">
        <v>51</v>
      </c>
      <c r="E53" s="153">
        <f t="shared" si="1"/>
        <v>38</v>
      </c>
      <c r="F53" s="165" t="str">
        <f t="shared" si="2"/>
        <v>OK</v>
      </c>
      <c r="G53" s="165" t="str">
        <f t="shared" si="3"/>
        <v>OK</v>
      </c>
    </row>
    <row r="54" spans="1:8" ht="16.5" thickBot="1">
      <c r="A54" s="241">
        <v>34</v>
      </c>
      <c r="B54" s="159">
        <v>211</v>
      </c>
      <c r="C54" s="160">
        <f t="shared" si="0"/>
        <v>0.0015162037037037036</v>
      </c>
      <c r="D54" s="165">
        <v>52</v>
      </c>
      <c r="E54" s="153">
        <f t="shared" si="1"/>
        <v>34</v>
      </c>
      <c r="F54" s="165" t="str">
        <f t="shared" si="2"/>
        <v>OK</v>
      </c>
      <c r="G54" s="165" t="str">
        <f t="shared" si="3"/>
        <v>OK</v>
      </c>
      <c r="H54" s="161"/>
    </row>
    <row r="55" spans="1:7" ht="15.75">
      <c r="A55" s="240">
        <v>8</v>
      </c>
      <c r="B55" s="159">
        <v>221</v>
      </c>
      <c r="C55" s="160">
        <f t="shared" si="0"/>
        <v>0.0016319444444444443</v>
      </c>
      <c r="D55" s="165">
        <v>53</v>
      </c>
      <c r="E55" s="153">
        <f t="shared" si="1"/>
        <v>8</v>
      </c>
      <c r="F55" s="165" t="str">
        <f t="shared" si="2"/>
        <v>OK</v>
      </c>
      <c r="G55" s="165" t="str">
        <f t="shared" si="3"/>
        <v>OK</v>
      </c>
    </row>
    <row r="56" spans="1:8" ht="15.75">
      <c r="A56" s="158">
        <v>3</v>
      </c>
      <c r="B56" s="159">
        <v>234</v>
      </c>
      <c r="C56" s="160">
        <f t="shared" si="0"/>
        <v>0.0017824074074074072</v>
      </c>
      <c r="D56" s="165">
        <v>54</v>
      </c>
      <c r="E56" s="153">
        <f t="shared" si="1"/>
        <v>3</v>
      </c>
      <c r="F56" s="165" t="str">
        <f t="shared" si="2"/>
        <v>OK</v>
      </c>
      <c r="G56" s="165" t="str">
        <f t="shared" si="3"/>
        <v>OK</v>
      </c>
      <c r="H56" s="161"/>
    </row>
    <row r="57" spans="1:7" ht="15.75">
      <c r="A57" s="158">
        <v>17</v>
      </c>
      <c r="B57" s="159">
        <v>238</v>
      </c>
      <c r="C57" s="160">
        <f t="shared" si="0"/>
        <v>0.0018287037037037035</v>
      </c>
      <c r="D57" s="165">
        <v>55</v>
      </c>
      <c r="E57" s="153">
        <f t="shared" si="1"/>
        <v>17</v>
      </c>
      <c r="F57" s="165" t="str">
        <f t="shared" si="2"/>
        <v>OK</v>
      </c>
      <c r="G57" s="165" t="str">
        <f t="shared" si="3"/>
        <v>OK</v>
      </c>
    </row>
    <row r="58" spans="1:8" ht="15.75">
      <c r="A58" s="158">
        <v>60</v>
      </c>
      <c r="B58" s="159">
        <v>241</v>
      </c>
      <c r="C58" s="160">
        <f t="shared" si="0"/>
        <v>0.0018634259259259257</v>
      </c>
      <c r="D58" s="165">
        <v>56</v>
      </c>
      <c r="E58" s="153">
        <f t="shared" si="1"/>
        <v>60</v>
      </c>
      <c r="F58" s="165" t="str">
        <f t="shared" si="2"/>
        <v>OK</v>
      </c>
      <c r="G58" s="165" t="str">
        <f t="shared" si="3"/>
        <v>OK</v>
      </c>
      <c r="H58" s="161"/>
    </row>
    <row r="59" spans="1:7" ht="15.75">
      <c r="A59" s="158">
        <v>18</v>
      </c>
      <c r="B59" s="159">
        <v>245</v>
      </c>
      <c r="C59" s="160">
        <f t="shared" si="0"/>
        <v>0.001909722222222222</v>
      </c>
      <c r="D59" s="165">
        <v>57</v>
      </c>
      <c r="E59" s="153">
        <f t="shared" si="1"/>
        <v>18</v>
      </c>
      <c r="F59" s="165" t="str">
        <f t="shared" si="2"/>
        <v>OK</v>
      </c>
      <c r="G59" s="165" t="str">
        <f t="shared" si="3"/>
        <v>OK</v>
      </c>
    </row>
    <row r="60" spans="1:8" ht="15.75">
      <c r="A60" s="158">
        <v>9</v>
      </c>
      <c r="B60" s="159">
        <v>255</v>
      </c>
      <c r="C60" s="160">
        <f t="shared" si="0"/>
        <v>0.002025462962962963</v>
      </c>
      <c r="D60" s="165">
        <v>58</v>
      </c>
      <c r="E60" s="153">
        <f t="shared" si="1"/>
        <v>9</v>
      </c>
      <c r="F60" s="165" t="str">
        <f t="shared" si="2"/>
        <v>OK</v>
      </c>
      <c r="G60" s="165" t="str">
        <f t="shared" si="3"/>
        <v>OK</v>
      </c>
      <c r="H60" s="161"/>
    </row>
    <row r="61" spans="1:7" ht="15.75">
      <c r="A61" s="158">
        <v>39</v>
      </c>
      <c r="B61" s="159">
        <v>259</v>
      </c>
      <c r="C61" s="160">
        <f t="shared" si="0"/>
        <v>0.0020717592592592593</v>
      </c>
      <c r="D61" s="165">
        <v>59</v>
      </c>
      <c r="E61" s="153">
        <f t="shared" si="1"/>
        <v>39</v>
      </c>
      <c r="F61" s="165" t="str">
        <f t="shared" si="2"/>
        <v>OK</v>
      </c>
      <c r="G61" s="165" t="str">
        <f t="shared" si="3"/>
        <v>OK</v>
      </c>
    </row>
    <row r="62" spans="1:8" ht="15.75">
      <c r="A62" s="158">
        <v>29</v>
      </c>
      <c r="B62" s="159">
        <v>334</v>
      </c>
      <c r="C62" s="160">
        <f t="shared" si="0"/>
        <v>0.002476851851851852</v>
      </c>
      <c r="D62" s="165">
        <v>60</v>
      </c>
      <c r="E62" s="153">
        <f t="shared" si="1"/>
        <v>29</v>
      </c>
      <c r="F62" s="165" t="str">
        <f t="shared" si="2"/>
        <v>OK</v>
      </c>
      <c r="G62" s="165" t="str">
        <f t="shared" si="3"/>
        <v>OK</v>
      </c>
      <c r="H62" s="161"/>
    </row>
    <row r="63" spans="1:7" ht="15.75">
      <c r="A63" s="158">
        <v>47</v>
      </c>
      <c r="B63" s="159">
        <v>336</v>
      </c>
      <c r="C63" s="160">
        <f t="shared" si="0"/>
        <v>0.0025</v>
      </c>
      <c r="D63" s="165">
        <v>61</v>
      </c>
      <c r="E63" s="153">
        <f t="shared" si="1"/>
        <v>47</v>
      </c>
      <c r="F63" s="165" t="str">
        <f t="shared" si="2"/>
        <v>OK</v>
      </c>
      <c r="G63" s="165" t="str">
        <f t="shared" si="3"/>
        <v>OK</v>
      </c>
    </row>
    <row r="64" spans="1:8" ht="15.75">
      <c r="A64" s="158">
        <v>11</v>
      </c>
      <c r="B64" s="159">
        <v>339</v>
      </c>
      <c r="C64" s="160">
        <f t="shared" si="0"/>
        <v>0.002534722222222222</v>
      </c>
      <c r="D64" s="165">
        <v>62</v>
      </c>
      <c r="E64" s="153">
        <f t="shared" si="1"/>
        <v>11</v>
      </c>
      <c r="F64" s="165" t="str">
        <f t="shared" si="2"/>
        <v>OK</v>
      </c>
      <c r="G64" s="165" t="str">
        <f t="shared" si="3"/>
        <v>OK</v>
      </c>
      <c r="H64" s="161"/>
    </row>
    <row r="65" spans="1:7" ht="15.75">
      <c r="A65" s="158">
        <v>19</v>
      </c>
      <c r="B65" s="159">
        <v>343</v>
      </c>
      <c r="C65" s="160">
        <f t="shared" si="0"/>
        <v>0.0025810185185185185</v>
      </c>
      <c r="D65" s="165">
        <v>63</v>
      </c>
      <c r="E65" s="153">
        <f t="shared" si="1"/>
        <v>19</v>
      </c>
      <c r="F65" s="165" t="str">
        <f t="shared" si="2"/>
        <v>OK</v>
      </c>
      <c r="G65" s="165" t="str">
        <f t="shared" si="3"/>
        <v>OK</v>
      </c>
    </row>
    <row r="66" spans="1:8" ht="15.75">
      <c r="A66" s="158">
        <v>21</v>
      </c>
      <c r="B66" s="159">
        <v>352</v>
      </c>
      <c r="C66" s="160">
        <f t="shared" si="0"/>
        <v>0.002685185185185185</v>
      </c>
      <c r="D66" s="165">
        <v>64</v>
      </c>
      <c r="E66" s="153">
        <f t="shared" si="1"/>
        <v>21</v>
      </c>
      <c r="F66" s="165" t="str">
        <f t="shared" si="2"/>
        <v>OK</v>
      </c>
      <c r="G66" s="165" t="str">
        <f t="shared" si="3"/>
        <v>OK</v>
      </c>
      <c r="H66" s="161"/>
    </row>
    <row r="67" spans="1:7" ht="15.75">
      <c r="A67" s="158">
        <v>22</v>
      </c>
      <c r="B67" s="159">
        <v>353</v>
      </c>
      <c r="C67" s="160">
        <f aca="true" t="shared" si="4" ref="C67:C130">IF(B67="","",(INT(B67/10000)*1/24+INT((B67-INT(B67/10000)*10000)/100)*1/24/60+(B67-INT(B67/10000)*10000-INT((B67-INT(B67/10000)*10000)/100)*100)*1/24/60/60))</f>
        <v>0.002696759259259259</v>
      </c>
      <c r="D67" s="165">
        <v>65</v>
      </c>
      <c r="E67" s="153">
        <f aca="true" t="shared" si="5" ref="E67:E130">SUMIF(A$3:A$498,A67,A$3:A$498)</f>
        <v>22</v>
      </c>
      <c r="F67" s="165" t="str">
        <f aca="true" t="shared" si="6" ref="F67:F130">IF(E67=A67,"OK","CHYBA")</f>
        <v>OK</v>
      </c>
      <c r="G67" s="165" t="str">
        <f aca="true" t="shared" si="7" ref="G67:G130">IF(C67&gt;C66,"OK","CHYBA")</f>
        <v>OK</v>
      </c>
    </row>
    <row r="68" spans="1:8" ht="16.5" thickBot="1">
      <c r="A68" s="241">
        <v>57</v>
      </c>
      <c r="B68" s="159">
        <v>400</v>
      </c>
      <c r="C68" s="160">
        <f t="shared" si="4"/>
        <v>0.0027777777777777775</v>
      </c>
      <c r="D68" s="165">
        <v>66</v>
      </c>
      <c r="E68" s="153">
        <f t="shared" si="5"/>
        <v>57</v>
      </c>
      <c r="F68" s="165" t="str">
        <f t="shared" si="6"/>
        <v>OK</v>
      </c>
      <c r="G68" s="165" t="str">
        <f t="shared" si="7"/>
        <v>OK</v>
      </c>
      <c r="H68" s="161"/>
    </row>
    <row r="69" spans="1:7" ht="15.75">
      <c r="A69" s="240"/>
      <c r="B69" s="159"/>
      <c r="C69" s="160">
        <f t="shared" si="4"/>
      </c>
      <c r="D69" s="165">
        <v>67</v>
      </c>
      <c r="E69" s="153">
        <f t="shared" si="5"/>
        <v>0</v>
      </c>
      <c r="F69" s="165" t="str">
        <f t="shared" si="6"/>
        <v>OK</v>
      </c>
      <c r="G69" s="165" t="str">
        <f t="shared" si="7"/>
        <v>OK</v>
      </c>
    </row>
    <row r="70" spans="1:7" ht="15.75">
      <c r="A70" s="158"/>
      <c r="B70" s="159"/>
      <c r="C70" s="160">
        <f t="shared" si="4"/>
      </c>
      <c r="D70" s="165">
        <v>68</v>
      </c>
      <c r="E70" s="153">
        <f t="shared" si="5"/>
        <v>0</v>
      </c>
      <c r="F70" s="165" t="str">
        <f t="shared" si="6"/>
        <v>OK</v>
      </c>
      <c r="G70" s="165" t="str">
        <f t="shared" si="7"/>
        <v>CHYBA</v>
      </c>
    </row>
    <row r="71" spans="1:7" ht="15.75">
      <c r="A71" s="166"/>
      <c r="B71" s="159"/>
      <c r="C71" s="160">
        <f t="shared" si="4"/>
      </c>
      <c r="D71" s="165">
        <v>69</v>
      </c>
      <c r="E71" s="153">
        <f t="shared" si="5"/>
        <v>0</v>
      </c>
      <c r="F71" s="165" t="str">
        <f t="shared" si="6"/>
        <v>OK</v>
      </c>
      <c r="G71" s="165" t="str">
        <f t="shared" si="7"/>
        <v>CHYBA</v>
      </c>
    </row>
    <row r="72" spans="1:7" ht="15.75">
      <c r="A72" s="166"/>
      <c r="B72" s="159"/>
      <c r="C72" s="160">
        <f t="shared" si="4"/>
      </c>
      <c r="D72" s="165">
        <v>70</v>
      </c>
      <c r="E72" s="153">
        <f t="shared" si="5"/>
        <v>0</v>
      </c>
      <c r="F72" s="165" t="str">
        <f t="shared" si="6"/>
        <v>OK</v>
      </c>
      <c r="G72" s="165" t="str">
        <f t="shared" si="7"/>
        <v>CHYBA</v>
      </c>
    </row>
    <row r="73" spans="1:7" ht="15.75">
      <c r="A73" s="166"/>
      <c r="B73" s="159"/>
      <c r="C73" s="160">
        <f t="shared" si="4"/>
      </c>
      <c r="D73" s="165">
        <v>71</v>
      </c>
      <c r="E73" s="153">
        <f t="shared" si="5"/>
        <v>0</v>
      </c>
      <c r="F73" s="165" t="str">
        <f t="shared" si="6"/>
        <v>OK</v>
      </c>
      <c r="G73" s="165" t="str">
        <f t="shared" si="7"/>
        <v>CHYBA</v>
      </c>
    </row>
    <row r="74" spans="1:7" ht="15.75">
      <c r="A74" s="166"/>
      <c r="B74" s="159"/>
      <c r="C74" s="160">
        <f t="shared" si="4"/>
      </c>
      <c r="D74" s="165">
        <v>72</v>
      </c>
      <c r="E74" s="153">
        <f t="shared" si="5"/>
        <v>0</v>
      </c>
      <c r="F74" s="165" t="str">
        <f t="shared" si="6"/>
        <v>OK</v>
      </c>
      <c r="G74" s="165" t="str">
        <f t="shared" si="7"/>
        <v>CHYBA</v>
      </c>
    </row>
    <row r="75" spans="1:7" ht="15.75">
      <c r="A75" s="166"/>
      <c r="B75" s="159"/>
      <c r="C75" s="160">
        <f t="shared" si="4"/>
      </c>
      <c r="D75" s="165">
        <v>73</v>
      </c>
      <c r="E75" s="153">
        <f t="shared" si="5"/>
        <v>0</v>
      </c>
      <c r="F75" s="165" t="str">
        <f t="shared" si="6"/>
        <v>OK</v>
      </c>
      <c r="G75" s="165" t="str">
        <f t="shared" si="7"/>
        <v>CHYBA</v>
      </c>
    </row>
    <row r="76" spans="1:7" ht="15.75">
      <c r="A76" s="166"/>
      <c r="B76" s="159"/>
      <c r="C76" s="160">
        <f t="shared" si="4"/>
      </c>
      <c r="D76" s="165">
        <v>74</v>
      </c>
      <c r="E76" s="153">
        <f t="shared" si="5"/>
        <v>0</v>
      </c>
      <c r="F76" s="165" t="str">
        <f t="shared" si="6"/>
        <v>OK</v>
      </c>
      <c r="G76" s="165" t="str">
        <f t="shared" si="7"/>
        <v>CHYBA</v>
      </c>
    </row>
    <row r="77" spans="1:7" ht="15.75">
      <c r="A77" s="166"/>
      <c r="B77" s="159"/>
      <c r="C77" s="160">
        <f t="shared" si="4"/>
      </c>
      <c r="D77" s="165">
        <v>75</v>
      </c>
      <c r="E77" s="153">
        <f t="shared" si="5"/>
        <v>0</v>
      </c>
      <c r="F77" s="165" t="str">
        <f t="shared" si="6"/>
        <v>OK</v>
      </c>
      <c r="G77" s="165" t="str">
        <f t="shared" si="7"/>
        <v>CHYBA</v>
      </c>
    </row>
    <row r="78" spans="1:7" ht="15.75">
      <c r="A78" s="158"/>
      <c r="B78" s="159"/>
      <c r="C78" s="160">
        <f t="shared" si="4"/>
      </c>
      <c r="D78" s="165">
        <v>76</v>
      </c>
      <c r="E78" s="153">
        <f t="shared" si="5"/>
        <v>0</v>
      </c>
      <c r="F78" s="165" t="str">
        <f t="shared" si="6"/>
        <v>OK</v>
      </c>
      <c r="G78" s="165" t="str">
        <f t="shared" si="7"/>
        <v>CHYBA</v>
      </c>
    </row>
    <row r="79" spans="1:7" ht="15.75">
      <c r="A79" s="158"/>
      <c r="B79" s="159"/>
      <c r="C79" s="160">
        <f t="shared" si="4"/>
      </c>
      <c r="D79" s="165">
        <v>77</v>
      </c>
      <c r="E79" s="153">
        <f t="shared" si="5"/>
        <v>0</v>
      </c>
      <c r="F79" s="165" t="str">
        <f t="shared" si="6"/>
        <v>OK</v>
      </c>
      <c r="G79" s="165" t="str">
        <f t="shared" si="7"/>
        <v>CHYBA</v>
      </c>
    </row>
    <row r="80" spans="1:7" ht="15.75">
      <c r="A80" s="158"/>
      <c r="B80" s="159"/>
      <c r="C80" s="160">
        <f t="shared" si="4"/>
      </c>
      <c r="D80" s="165">
        <v>78</v>
      </c>
      <c r="E80" s="153">
        <f t="shared" si="5"/>
        <v>0</v>
      </c>
      <c r="F80" s="165" t="str">
        <f t="shared" si="6"/>
        <v>OK</v>
      </c>
      <c r="G80" s="165" t="str">
        <f t="shared" si="7"/>
        <v>CHYBA</v>
      </c>
    </row>
    <row r="81" spans="1:7" ht="15.75">
      <c r="A81" s="158"/>
      <c r="B81" s="159"/>
      <c r="C81" s="160">
        <f t="shared" si="4"/>
      </c>
      <c r="D81" s="165">
        <v>79</v>
      </c>
      <c r="E81" s="153">
        <f t="shared" si="5"/>
        <v>0</v>
      </c>
      <c r="F81" s="165" t="str">
        <f t="shared" si="6"/>
        <v>OK</v>
      </c>
      <c r="G81" s="165" t="str">
        <f t="shared" si="7"/>
        <v>CHYBA</v>
      </c>
    </row>
    <row r="82" spans="1:7" ht="15.75">
      <c r="A82" s="158"/>
      <c r="B82" s="159"/>
      <c r="C82" s="160">
        <f t="shared" si="4"/>
      </c>
      <c r="D82" s="165">
        <v>80</v>
      </c>
      <c r="E82" s="153">
        <f t="shared" si="5"/>
        <v>0</v>
      </c>
      <c r="F82" s="165" t="str">
        <f t="shared" si="6"/>
        <v>OK</v>
      </c>
      <c r="G82" s="165" t="str">
        <f t="shared" si="7"/>
        <v>CHYBA</v>
      </c>
    </row>
    <row r="83" spans="1:7" ht="15.75">
      <c r="A83" s="158"/>
      <c r="B83" s="159"/>
      <c r="C83" s="160">
        <f t="shared" si="4"/>
      </c>
      <c r="D83" s="165">
        <v>81</v>
      </c>
      <c r="E83" s="153">
        <f t="shared" si="5"/>
        <v>0</v>
      </c>
      <c r="F83" s="165" t="str">
        <f t="shared" si="6"/>
        <v>OK</v>
      </c>
      <c r="G83" s="165" t="str">
        <f t="shared" si="7"/>
        <v>CHYBA</v>
      </c>
    </row>
    <row r="84" spans="1:7" ht="15.75">
      <c r="A84" s="158"/>
      <c r="B84" s="159"/>
      <c r="C84" s="160">
        <f t="shared" si="4"/>
      </c>
      <c r="D84" s="165">
        <v>82</v>
      </c>
      <c r="E84" s="153">
        <f t="shared" si="5"/>
        <v>0</v>
      </c>
      <c r="F84" s="165" t="str">
        <f t="shared" si="6"/>
        <v>OK</v>
      </c>
      <c r="G84" s="165" t="str">
        <f t="shared" si="7"/>
        <v>CHYBA</v>
      </c>
    </row>
    <row r="85" spans="1:7" ht="15.75">
      <c r="A85" s="158"/>
      <c r="B85" s="159"/>
      <c r="C85" s="160">
        <f t="shared" si="4"/>
      </c>
      <c r="D85" s="165">
        <v>83</v>
      </c>
      <c r="E85" s="153">
        <f t="shared" si="5"/>
        <v>0</v>
      </c>
      <c r="F85" s="165" t="str">
        <f t="shared" si="6"/>
        <v>OK</v>
      </c>
      <c r="G85" s="165" t="str">
        <f t="shared" si="7"/>
        <v>CHYBA</v>
      </c>
    </row>
    <row r="86" spans="1:7" ht="15.75">
      <c r="A86" s="158"/>
      <c r="B86" s="159"/>
      <c r="C86" s="160">
        <f t="shared" si="4"/>
      </c>
      <c r="D86" s="165">
        <v>84</v>
      </c>
      <c r="E86" s="153">
        <f t="shared" si="5"/>
        <v>0</v>
      </c>
      <c r="F86" s="165" t="str">
        <f t="shared" si="6"/>
        <v>OK</v>
      </c>
      <c r="G86" s="165" t="str">
        <f t="shared" si="7"/>
        <v>CHYBA</v>
      </c>
    </row>
    <row r="87" spans="1:7" ht="15.75">
      <c r="A87" s="166"/>
      <c r="B87" s="159"/>
      <c r="C87" s="160">
        <f t="shared" si="4"/>
      </c>
      <c r="D87" s="165">
        <v>85</v>
      </c>
      <c r="E87" s="153">
        <f t="shared" si="5"/>
        <v>0</v>
      </c>
      <c r="F87" s="165" t="str">
        <f t="shared" si="6"/>
        <v>OK</v>
      </c>
      <c r="G87" s="165" t="str">
        <f t="shared" si="7"/>
        <v>CHYBA</v>
      </c>
    </row>
    <row r="88" spans="1:7" ht="15.75">
      <c r="A88" s="158"/>
      <c r="B88" s="159"/>
      <c r="C88" s="160">
        <f t="shared" si="4"/>
      </c>
      <c r="D88" s="165">
        <v>86</v>
      </c>
      <c r="E88" s="153">
        <f t="shared" si="5"/>
        <v>0</v>
      </c>
      <c r="F88" s="165" t="str">
        <f t="shared" si="6"/>
        <v>OK</v>
      </c>
      <c r="G88" s="165" t="str">
        <f t="shared" si="7"/>
        <v>CHYBA</v>
      </c>
    </row>
    <row r="89" spans="1:7" ht="15.75">
      <c r="A89" s="158"/>
      <c r="B89" s="159"/>
      <c r="C89" s="160">
        <f t="shared" si="4"/>
      </c>
      <c r="D89" s="165">
        <v>87</v>
      </c>
      <c r="E89" s="153">
        <f t="shared" si="5"/>
        <v>0</v>
      </c>
      <c r="F89" s="165" t="str">
        <f t="shared" si="6"/>
        <v>OK</v>
      </c>
      <c r="G89" s="165" t="str">
        <f t="shared" si="7"/>
        <v>CHYBA</v>
      </c>
    </row>
    <row r="90" spans="1:7" ht="15.75">
      <c r="A90" s="158"/>
      <c r="B90" s="159"/>
      <c r="C90" s="160">
        <f t="shared" si="4"/>
      </c>
      <c r="D90" s="165">
        <v>88</v>
      </c>
      <c r="E90" s="153">
        <f t="shared" si="5"/>
        <v>0</v>
      </c>
      <c r="F90" s="165" t="str">
        <f t="shared" si="6"/>
        <v>OK</v>
      </c>
      <c r="G90" s="165" t="str">
        <f t="shared" si="7"/>
        <v>CHYBA</v>
      </c>
    </row>
    <row r="91" spans="1:7" ht="15.75">
      <c r="A91" s="158"/>
      <c r="B91" s="159"/>
      <c r="C91" s="160">
        <f t="shared" si="4"/>
      </c>
      <c r="D91" s="165">
        <v>89</v>
      </c>
      <c r="E91" s="153">
        <f t="shared" si="5"/>
        <v>0</v>
      </c>
      <c r="F91" s="165" t="str">
        <f t="shared" si="6"/>
        <v>OK</v>
      </c>
      <c r="G91" s="165" t="str">
        <f t="shared" si="7"/>
        <v>CHYBA</v>
      </c>
    </row>
    <row r="92" spans="1:7" ht="15.75">
      <c r="A92" s="158"/>
      <c r="B92" s="159"/>
      <c r="C92" s="160">
        <f t="shared" si="4"/>
      </c>
      <c r="D92" s="165">
        <v>90</v>
      </c>
      <c r="E92" s="153">
        <f t="shared" si="5"/>
        <v>0</v>
      </c>
      <c r="F92" s="165" t="str">
        <f t="shared" si="6"/>
        <v>OK</v>
      </c>
      <c r="G92" s="165" t="str">
        <f t="shared" si="7"/>
        <v>CHYBA</v>
      </c>
    </row>
    <row r="93" spans="1:7" ht="15.75">
      <c r="A93" s="158"/>
      <c r="B93" s="159"/>
      <c r="C93" s="160">
        <f t="shared" si="4"/>
      </c>
      <c r="D93" s="165">
        <v>91</v>
      </c>
      <c r="E93" s="153">
        <f t="shared" si="5"/>
        <v>0</v>
      </c>
      <c r="F93" s="165" t="str">
        <f t="shared" si="6"/>
        <v>OK</v>
      </c>
      <c r="G93" s="165" t="str">
        <f t="shared" si="7"/>
        <v>CHYBA</v>
      </c>
    </row>
    <row r="94" spans="1:7" ht="15.75">
      <c r="A94" s="158"/>
      <c r="B94" s="159"/>
      <c r="C94" s="160">
        <f t="shared" si="4"/>
      </c>
      <c r="D94" s="165">
        <v>92</v>
      </c>
      <c r="E94" s="153">
        <f t="shared" si="5"/>
        <v>0</v>
      </c>
      <c r="F94" s="165" t="str">
        <f t="shared" si="6"/>
        <v>OK</v>
      </c>
      <c r="G94" s="165" t="str">
        <f t="shared" si="7"/>
        <v>CHYBA</v>
      </c>
    </row>
    <row r="95" spans="1:7" ht="15.75">
      <c r="A95" s="158"/>
      <c r="B95" s="159"/>
      <c r="C95" s="160">
        <f t="shared" si="4"/>
      </c>
      <c r="D95" s="165">
        <v>93</v>
      </c>
      <c r="E95" s="153">
        <f t="shared" si="5"/>
        <v>0</v>
      </c>
      <c r="F95" s="165" t="str">
        <f t="shared" si="6"/>
        <v>OK</v>
      </c>
      <c r="G95" s="165" t="str">
        <f t="shared" si="7"/>
        <v>CHYBA</v>
      </c>
    </row>
    <row r="96" spans="1:7" ht="15.75">
      <c r="A96" s="158"/>
      <c r="B96" s="159"/>
      <c r="C96" s="160">
        <f t="shared" si="4"/>
      </c>
      <c r="D96" s="165">
        <v>94</v>
      </c>
      <c r="E96" s="153">
        <f t="shared" si="5"/>
        <v>0</v>
      </c>
      <c r="F96" s="165" t="str">
        <f t="shared" si="6"/>
        <v>OK</v>
      </c>
      <c r="G96" s="165" t="str">
        <f t="shared" si="7"/>
        <v>CHYBA</v>
      </c>
    </row>
    <row r="97" spans="1:7" ht="15.75">
      <c r="A97" s="158"/>
      <c r="B97" s="159"/>
      <c r="C97" s="160">
        <f t="shared" si="4"/>
      </c>
      <c r="D97" s="165">
        <v>95</v>
      </c>
      <c r="E97" s="153">
        <f t="shared" si="5"/>
        <v>0</v>
      </c>
      <c r="F97" s="165" t="str">
        <f t="shared" si="6"/>
        <v>OK</v>
      </c>
      <c r="G97" s="165" t="str">
        <f t="shared" si="7"/>
        <v>CHYBA</v>
      </c>
    </row>
    <row r="98" spans="1:7" ht="15.75">
      <c r="A98" s="158"/>
      <c r="B98" s="159"/>
      <c r="C98" s="160">
        <f t="shared" si="4"/>
      </c>
      <c r="D98" s="165">
        <v>96</v>
      </c>
      <c r="E98" s="153">
        <f t="shared" si="5"/>
        <v>0</v>
      </c>
      <c r="F98" s="165" t="str">
        <f t="shared" si="6"/>
        <v>OK</v>
      </c>
      <c r="G98" s="165" t="str">
        <f t="shared" si="7"/>
        <v>CHYBA</v>
      </c>
    </row>
    <row r="99" spans="1:7" ht="15.75">
      <c r="A99" s="158"/>
      <c r="B99" s="159"/>
      <c r="C99" s="160">
        <f t="shared" si="4"/>
      </c>
      <c r="D99" s="165">
        <v>97</v>
      </c>
      <c r="E99" s="153">
        <f t="shared" si="5"/>
        <v>0</v>
      </c>
      <c r="F99" s="165" t="str">
        <f t="shared" si="6"/>
        <v>OK</v>
      </c>
      <c r="G99" s="165" t="str">
        <f t="shared" si="7"/>
        <v>CHYBA</v>
      </c>
    </row>
    <row r="100" spans="1:7" ht="15.75">
      <c r="A100" s="158"/>
      <c r="B100" s="159"/>
      <c r="C100" s="160">
        <f t="shared" si="4"/>
      </c>
      <c r="D100" s="165">
        <v>98</v>
      </c>
      <c r="E100" s="153">
        <f t="shared" si="5"/>
        <v>0</v>
      </c>
      <c r="F100" s="165" t="str">
        <f t="shared" si="6"/>
        <v>OK</v>
      </c>
      <c r="G100" s="165" t="str">
        <f t="shared" si="7"/>
        <v>CHYBA</v>
      </c>
    </row>
    <row r="101" spans="1:7" ht="15.75">
      <c r="A101" s="158"/>
      <c r="B101" s="159"/>
      <c r="C101" s="160">
        <f t="shared" si="4"/>
      </c>
      <c r="D101" s="165">
        <v>99</v>
      </c>
      <c r="E101" s="153">
        <f t="shared" si="5"/>
        <v>0</v>
      </c>
      <c r="F101" s="165" t="str">
        <f t="shared" si="6"/>
        <v>OK</v>
      </c>
      <c r="G101" s="165" t="str">
        <f t="shared" si="7"/>
        <v>CHYBA</v>
      </c>
    </row>
    <row r="102" spans="1:7" ht="15.75">
      <c r="A102" s="158"/>
      <c r="B102" s="159"/>
      <c r="C102" s="160">
        <f t="shared" si="4"/>
      </c>
      <c r="D102" s="165">
        <v>100</v>
      </c>
      <c r="E102" s="153">
        <f t="shared" si="5"/>
        <v>0</v>
      </c>
      <c r="F102" s="165" t="str">
        <f t="shared" si="6"/>
        <v>OK</v>
      </c>
      <c r="G102" s="165" t="str">
        <f t="shared" si="7"/>
        <v>CHYBA</v>
      </c>
    </row>
    <row r="103" spans="1:7" ht="15.75">
      <c r="A103" s="158"/>
      <c r="B103" s="159"/>
      <c r="C103" s="160">
        <f t="shared" si="4"/>
      </c>
      <c r="D103" s="165">
        <v>101</v>
      </c>
      <c r="E103" s="153">
        <f t="shared" si="5"/>
        <v>0</v>
      </c>
      <c r="F103" s="165" t="str">
        <f t="shared" si="6"/>
        <v>OK</v>
      </c>
      <c r="G103" s="165" t="str">
        <f t="shared" si="7"/>
        <v>CHYBA</v>
      </c>
    </row>
    <row r="104" spans="1:7" ht="15.75">
      <c r="A104" s="158"/>
      <c r="B104" s="159"/>
      <c r="C104" s="160">
        <f t="shared" si="4"/>
      </c>
      <c r="D104" s="165">
        <v>102</v>
      </c>
      <c r="E104" s="153">
        <f t="shared" si="5"/>
        <v>0</v>
      </c>
      <c r="F104" s="165" t="str">
        <f t="shared" si="6"/>
        <v>OK</v>
      </c>
      <c r="G104" s="165" t="str">
        <f t="shared" si="7"/>
        <v>CHYBA</v>
      </c>
    </row>
    <row r="105" spans="1:7" ht="15.75">
      <c r="A105" s="158"/>
      <c r="B105" s="159"/>
      <c r="C105" s="160">
        <f t="shared" si="4"/>
      </c>
      <c r="D105" s="165">
        <v>103</v>
      </c>
      <c r="E105" s="153">
        <f t="shared" si="5"/>
        <v>0</v>
      </c>
      <c r="F105" s="165" t="str">
        <f t="shared" si="6"/>
        <v>OK</v>
      </c>
      <c r="G105" s="165" t="str">
        <f t="shared" si="7"/>
        <v>CHYBA</v>
      </c>
    </row>
    <row r="106" spans="1:7" ht="15.75">
      <c r="A106" s="158"/>
      <c r="B106" s="159"/>
      <c r="C106" s="160">
        <f t="shared" si="4"/>
      </c>
      <c r="D106" s="165">
        <v>104</v>
      </c>
      <c r="E106" s="153">
        <f t="shared" si="5"/>
        <v>0</v>
      </c>
      <c r="F106" s="165" t="str">
        <f t="shared" si="6"/>
        <v>OK</v>
      </c>
      <c r="G106" s="165" t="str">
        <f t="shared" si="7"/>
        <v>CHYBA</v>
      </c>
    </row>
    <row r="107" spans="1:7" ht="15.75">
      <c r="A107" s="158"/>
      <c r="B107" s="159"/>
      <c r="C107" s="160">
        <f t="shared" si="4"/>
      </c>
      <c r="D107" s="165">
        <v>105</v>
      </c>
      <c r="E107" s="153">
        <f t="shared" si="5"/>
        <v>0</v>
      </c>
      <c r="F107" s="165" t="str">
        <f t="shared" si="6"/>
        <v>OK</v>
      </c>
      <c r="G107" s="165" t="str">
        <f t="shared" si="7"/>
        <v>CHYBA</v>
      </c>
    </row>
    <row r="108" spans="1:7" ht="15.75">
      <c r="A108" s="158"/>
      <c r="B108" s="159"/>
      <c r="C108" s="160">
        <f t="shared" si="4"/>
      </c>
      <c r="D108" s="165">
        <v>106</v>
      </c>
      <c r="E108" s="153">
        <f t="shared" si="5"/>
        <v>0</v>
      </c>
      <c r="F108" s="165" t="str">
        <f t="shared" si="6"/>
        <v>OK</v>
      </c>
      <c r="G108" s="165" t="str">
        <f t="shared" si="7"/>
        <v>CHYBA</v>
      </c>
    </row>
    <row r="109" spans="1:7" ht="15.75">
      <c r="A109" s="158"/>
      <c r="B109" s="159"/>
      <c r="C109" s="160">
        <f t="shared" si="4"/>
      </c>
      <c r="D109" s="165">
        <v>107</v>
      </c>
      <c r="E109" s="153">
        <f t="shared" si="5"/>
        <v>0</v>
      </c>
      <c r="F109" s="165" t="str">
        <f t="shared" si="6"/>
        <v>OK</v>
      </c>
      <c r="G109" s="165" t="str">
        <f t="shared" si="7"/>
        <v>CHYBA</v>
      </c>
    </row>
    <row r="110" spans="1:7" ht="15.75">
      <c r="A110" s="158"/>
      <c r="B110" s="159"/>
      <c r="C110" s="160">
        <f t="shared" si="4"/>
      </c>
      <c r="D110" s="165">
        <v>108</v>
      </c>
      <c r="E110" s="153">
        <f t="shared" si="5"/>
        <v>0</v>
      </c>
      <c r="F110" s="165" t="str">
        <f t="shared" si="6"/>
        <v>OK</v>
      </c>
      <c r="G110" s="165" t="str">
        <f t="shared" si="7"/>
        <v>CHYBA</v>
      </c>
    </row>
    <row r="111" spans="1:7" ht="15.75">
      <c r="A111" s="158"/>
      <c r="B111" s="159"/>
      <c r="C111" s="160">
        <f t="shared" si="4"/>
      </c>
      <c r="D111" s="165">
        <v>109</v>
      </c>
      <c r="E111" s="153">
        <f t="shared" si="5"/>
        <v>0</v>
      </c>
      <c r="F111" s="165" t="str">
        <f t="shared" si="6"/>
        <v>OK</v>
      </c>
      <c r="G111" s="165" t="str">
        <f t="shared" si="7"/>
        <v>CHYBA</v>
      </c>
    </row>
    <row r="112" spans="1:7" ht="15.75">
      <c r="A112" s="158"/>
      <c r="B112" s="159"/>
      <c r="C112" s="160">
        <f t="shared" si="4"/>
      </c>
      <c r="D112" s="165">
        <v>110</v>
      </c>
      <c r="E112" s="153">
        <f t="shared" si="5"/>
        <v>0</v>
      </c>
      <c r="F112" s="165" t="str">
        <f t="shared" si="6"/>
        <v>OK</v>
      </c>
      <c r="G112" s="165" t="str">
        <f t="shared" si="7"/>
        <v>CHYBA</v>
      </c>
    </row>
    <row r="113" spans="1:7" ht="15.75">
      <c r="A113" s="158"/>
      <c r="B113" s="159"/>
      <c r="C113" s="160">
        <f t="shared" si="4"/>
      </c>
      <c r="D113" s="165">
        <v>111</v>
      </c>
      <c r="E113" s="153">
        <f t="shared" si="5"/>
        <v>0</v>
      </c>
      <c r="F113" s="165" t="str">
        <f t="shared" si="6"/>
        <v>OK</v>
      </c>
      <c r="G113" s="165" t="str">
        <f t="shared" si="7"/>
        <v>CHYBA</v>
      </c>
    </row>
    <row r="114" spans="1:7" ht="15.75">
      <c r="A114" s="158"/>
      <c r="B114" s="159"/>
      <c r="C114" s="160">
        <f t="shared" si="4"/>
      </c>
      <c r="D114" s="165">
        <v>112</v>
      </c>
      <c r="E114" s="153">
        <f t="shared" si="5"/>
        <v>0</v>
      </c>
      <c r="F114" s="165" t="str">
        <f t="shared" si="6"/>
        <v>OK</v>
      </c>
      <c r="G114" s="165" t="str">
        <f t="shared" si="7"/>
        <v>CHYBA</v>
      </c>
    </row>
    <row r="115" spans="1:7" ht="15.75">
      <c r="A115" s="158"/>
      <c r="B115" s="159"/>
      <c r="C115" s="160">
        <f t="shared" si="4"/>
      </c>
      <c r="D115" s="165">
        <v>113</v>
      </c>
      <c r="E115" s="153">
        <f t="shared" si="5"/>
        <v>0</v>
      </c>
      <c r="F115" s="165" t="str">
        <f t="shared" si="6"/>
        <v>OK</v>
      </c>
      <c r="G115" s="165" t="str">
        <f t="shared" si="7"/>
        <v>CHYBA</v>
      </c>
    </row>
    <row r="116" spans="1:7" ht="15.75">
      <c r="A116" s="158"/>
      <c r="B116" s="159"/>
      <c r="C116" s="160">
        <f t="shared" si="4"/>
      </c>
      <c r="D116" s="165">
        <v>114</v>
      </c>
      <c r="E116" s="153">
        <f t="shared" si="5"/>
        <v>0</v>
      </c>
      <c r="F116" s="165" t="str">
        <f t="shared" si="6"/>
        <v>OK</v>
      </c>
      <c r="G116" s="165" t="str">
        <f t="shared" si="7"/>
        <v>CHYBA</v>
      </c>
    </row>
    <row r="117" spans="1:7" ht="15.75">
      <c r="A117" s="158"/>
      <c r="B117" s="159"/>
      <c r="C117" s="160">
        <f t="shared" si="4"/>
      </c>
      <c r="D117" s="165">
        <v>115</v>
      </c>
      <c r="E117" s="153">
        <f t="shared" si="5"/>
        <v>0</v>
      </c>
      <c r="F117" s="165" t="str">
        <f t="shared" si="6"/>
        <v>OK</v>
      </c>
      <c r="G117" s="165" t="str">
        <f t="shared" si="7"/>
        <v>CHYBA</v>
      </c>
    </row>
    <row r="118" spans="1:7" ht="15.75">
      <c r="A118" s="166"/>
      <c r="B118" s="159"/>
      <c r="C118" s="160">
        <f t="shared" si="4"/>
      </c>
      <c r="D118" s="165">
        <v>116</v>
      </c>
      <c r="E118" s="153">
        <f t="shared" si="5"/>
        <v>0</v>
      </c>
      <c r="F118" s="165" t="str">
        <f t="shared" si="6"/>
        <v>OK</v>
      </c>
      <c r="G118" s="165" t="str">
        <f t="shared" si="7"/>
        <v>CHYBA</v>
      </c>
    </row>
    <row r="119" spans="1:7" ht="15.75">
      <c r="A119" s="158"/>
      <c r="B119" s="159"/>
      <c r="C119" s="160">
        <f t="shared" si="4"/>
      </c>
      <c r="D119" s="165">
        <v>117</v>
      </c>
      <c r="E119" s="153">
        <f t="shared" si="5"/>
        <v>0</v>
      </c>
      <c r="F119" s="165" t="str">
        <f t="shared" si="6"/>
        <v>OK</v>
      </c>
      <c r="G119" s="165" t="str">
        <f t="shared" si="7"/>
        <v>CHYBA</v>
      </c>
    </row>
    <row r="120" spans="1:7" ht="15.75">
      <c r="A120" s="158"/>
      <c r="B120" s="159"/>
      <c r="C120" s="160">
        <f t="shared" si="4"/>
      </c>
      <c r="D120" s="165">
        <v>118</v>
      </c>
      <c r="E120" s="153">
        <f t="shared" si="5"/>
        <v>0</v>
      </c>
      <c r="F120" s="165" t="str">
        <f t="shared" si="6"/>
        <v>OK</v>
      </c>
      <c r="G120" s="165" t="str">
        <f t="shared" si="7"/>
        <v>CHYBA</v>
      </c>
    </row>
    <row r="121" spans="1:7" ht="15.75">
      <c r="A121" s="158"/>
      <c r="B121" s="159"/>
      <c r="C121" s="160">
        <f t="shared" si="4"/>
      </c>
      <c r="D121" s="165">
        <v>119</v>
      </c>
      <c r="E121" s="153">
        <f t="shared" si="5"/>
        <v>0</v>
      </c>
      <c r="F121" s="165" t="str">
        <f t="shared" si="6"/>
        <v>OK</v>
      </c>
      <c r="G121" s="165" t="str">
        <f t="shared" si="7"/>
        <v>CHYBA</v>
      </c>
    </row>
    <row r="122" spans="1:7" ht="15.75">
      <c r="A122" s="158"/>
      <c r="B122" s="159"/>
      <c r="C122" s="160">
        <f t="shared" si="4"/>
      </c>
      <c r="D122" s="165">
        <v>120</v>
      </c>
      <c r="E122" s="153">
        <f t="shared" si="5"/>
        <v>0</v>
      </c>
      <c r="F122" s="165" t="str">
        <f t="shared" si="6"/>
        <v>OK</v>
      </c>
      <c r="G122" s="165" t="str">
        <f t="shared" si="7"/>
        <v>CHYBA</v>
      </c>
    </row>
    <row r="123" spans="1:7" ht="15.75">
      <c r="A123" s="158"/>
      <c r="B123" s="159"/>
      <c r="C123" s="160">
        <f t="shared" si="4"/>
      </c>
      <c r="D123" s="165">
        <v>121</v>
      </c>
      <c r="E123" s="153">
        <f t="shared" si="5"/>
        <v>0</v>
      </c>
      <c r="F123" s="165" t="str">
        <f t="shared" si="6"/>
        <v>OK</v>
      </c>
      <c r="G123" s="165" t="str">
        <f t="shared" si="7"/>
        <v>CHYBA</v>
      </c>
    </row>
    <row r="124" spans="1:7" ht="15.75">
      <c r="A124" s="158"/>
      <c r="B124" s="159"/>
      <c r="C124" s="160">
        <f t="shared" si="4"/>
      </c>
      <c r="D124" s="165">
        <v>122</v>
      </c>
      <c r="E124" s="153">
        <f t="shared" si="5"/>
        <v>0</v>
      </c>
      <c r="F124" s="165" t="str">
        <f t="shared" si="6"/>
        <v>OK</v>
      </c>
      <c r="G124" s="165" t="str">
        <f t="shared" si="7"/>
        <v>CHYBA</v>
      </c>
    </row>
    <row r="125" spans="1:7" ht="15.75">
      <c r="A125" s="158"/>
      <c r="B125" s="159"/>
      <c r="C125" s="160">
        <f t="shared" si="4"/>
      </c>
      <c r="D125" s="165">
        <v>123</v>
      </c>
      <c r="E125" s="153">
        <f t="shared" si="5"/>
        <v>0</v>
      </c>
      <c r="F125" s="165" t="str">
        <f t="shared" si="6"/>
        <v>OK</v>
      </c>
      <c r="G125" s="165" t="str">
        <f t="shared" si="7"/>
        <v>CHYBA</v>
      </c>
    </row>
    <row r="126" spans="1:7" ht="15.75">
      <c r="A126" s="158"/>
      <c r="B126" s="159"/>
      <c r="C126" s="160">
        <f t="shared" si="4"/>
      </c>
      <c r="D126" s="165">
        <v>124</v>
      </c>
      <c r="E126" s="153">
        <f t="shared" si="5"/>
        <v>0</v>
      </c>
      <c r="F126" s="165" t="str">
        <f t="shared" si="6"/>
        <v>OK</v>
      </c>
      <c r="G126" s="165" t="str">
        <f t="shared" si="7"/>
        <v>CHYBA</v>
      </c>
    </row>
    <row r="127" spans="1:7" ht="15.75">
      <c r="A127" s="158"/>
      <c r="B127" s="159"/>
      <c r="C127" s="160">
        <f t="shared" si="4"/>
      </c>
      <c r="D127" s="165">
        <v>125</v>
      </c>
      <c r="E127" s="153">
        <f t="shared" si="5"/>
        <v>0</v>
      </c>
      <c r="F127" s="165" t="str">
        <f t="shared" si="6"/>
        <v>OK</v>
      </c>
      <c r="G127" s="165" t="str">
        <f t="shared" si="7"/>
        <v>CHYBA</v>
      </c>
    </row>
    <row r="128" spans="1:7" ht="15.75">
      <c r="A128" s="158"/>
      <c r="B128" s="159"/>
      <c r="C128" s="160">
        <f t="shared" si="4"/>
      </c>
      <c r="D128" s="165">
        <v>126</v>
      </c>
      <c r="E128" s="153">
        <f t="shared" si="5"/>
        <v>0</v>
      </c>
      <c r="F128" s="165" t="str">
        <f t="shared" si="6"/>
        <v>OK</v>
      </c>
      <c r="G128" s="165" t="str">
        <f t="shared" si="7"/>
        <v>CHYBA</v>
      </c>
    </row>
    <row r="129" spans="1:7" ht="15.75">
      <c r="A129" s="166"/>
      <c r="B129" s="159"/>
      <c r="C129" s="160">
        <f t="shared" si="4"/>
      </c>
      <c r="D129" s="165">
        <v>127</v>
      </c>
      <c r="E129" s="153">
        <f t="shared" si="5"/>
        <v>0</v>
      </c>
      <c r="F129" s="165" t="str">
        <f t="shared" si="6"/>
        <v>OK</v>
      </c>
      <c r="G129" s="165" t="str">
        <f t="shared" si="7"/>
        <v>CHYBA</v>
      </c>
    </row>
    <row r="130" spans="1:7" ht="15.75">
      <c r="A130" s="158"/>
      <c r="B130" s="159"/>
      <c r="C130" s="160">
        <f t="shared" si="4"/>
      </c>
      <c r="D130" s="165">
        <v>128</v>
      </c>
      <c r="E130" s="153">
        <f t="shared" si="5"/>
        <v>0</v>
      </c>
      <c r="F130" s="165" t="str">
        <f t="shared" si="6"/>
        <v>OK</v>
      </c>
      <c r="G130" s="165" t="str">
        <f t="shared" si="7"/>
        <v>CHYBA</v>
      </c>
    </row>
    <row r="131" spans="1:7" ht="15.75">
      <c r="A131" s="158"/>
      <c r="B131" s="159"/>
      <c r="C131" s="160">
        <f aca="true" t="shared" si="8" ref="C131:C194">IF(B131="","",(INT(B131/10000)*1/24+INT((B131-INT(B131/10000)*10000)/100)*1/24/60+(B131-INT(B131/10000)*10000-INT((B131-INT(B131/10000)*10000)/100)*100)*1/24/60/60))</f>
      </c>
      <c r="D131" s="165">
        <v>129</v>
      </c>
      <c r="E131" s="153">
        <f aca="true" t="shared" si="9" ref="E131:E194">SUMIF(A$3:A$498,A131,A$3:A$498)</f>
        <v>0</v>
      </c>
      <c r="F131" s="165" t="str">
        <f aca="true" t="shared" si="10" ref="F131:F194">IF(E131=A131,"OK","CHYBA")</f>
        <v>OK</v>
      </c>
      <c r="G131" s="165" t="str">
        <f aca="true" t="shared" si="11" ref="G131:G194">IF(C131&gt;C130,"OK","CHYBA")</f>
        <v>CHYBA</v>
      </c>
    </row>
    <row r="132" spans="1:7" ht="15.75">
      <c r="A132" s="158"/>
      <c r="B132" s="159"/>
      <c r="C132" s="160">
        <f t="shared" si="8"/>
      </c>
      <c r="D132" s="165">
        <v>130</v>
      </c>
      <c r="E132" s="153">
        <f t="shared" si="9"/>
        <v>0</v>
      </c>
      <c r="F132" s="165" t="str">
        <f t="shared" si="10"/>
        <v>OK</v>
      </c>
      <c r="G132" s="165" t="str">
        <f t="shared" si="11"/>
        <v>CHYBA</v>
      </c>
    </row>
    <row r="133" spans="1:7" ht="15.75">
      <c r="A133" s="158"/>
      <c r="B133" s="159"/>
      <c r="C133" s="160">
        <f t="shared" si="8"/>
      </c>
      <c r="D133" s="165">
        <v>131</v>
      </c>
      <c r="E133" s="153">
        <f t="shared" si="9"/>
        <v>0</v>
      </c>
      <c r="F133" s="165" t="str">
        <f t="shared" si="10"/>
        <v>OK</v>
      </c>
      <c r="G133" s="165" t="str">
        <f t="shared" si="11"/>
        <v>CHYBA</v>
      </c>
    </row>
    <row r="134" spans="1:7" ht="15.75">
      <c r="A134" s="158"/>
      <c r="B134" s="159"/>
      <c r="C134" s="160">
        <f t="shared" si="8"/>
      </c>
      <c r="D134" s="165">
        <v>132</v>
      </c>
      <c r="E134" s="153">
        <f t="shared" si="9"/>
        <v>0</v>
      </c>
      <c r="F134" s="165" t="str">
        <f t="shared" si="10"/>
        <v>OK</v>
      </c>
      <c r="G134" s="165" t="str">
        <f t="shared" si="11"/>
        <v>CHYBA</v>
      </c>
    </row>
    <row r="135" spans="1:7" ht="15.75">
      <c r="A135" s="166"/>
      <c r="B135" s="159"/>
      <c r="C135" s="160">
        <f t="shared" si="8"/>
      </c>
      <c r="D135" s="165">
        <v>133</v>
      </c>
      <c r="E135" s="153">
        <f t="shared" si="9"/>
        <v>0</v>
      </c>
      <c r="F135" s="165" t="str">
        <f t="shared" si="10"/>
        <v>OK</v>
      </c>
      <c r="G135" s="165" t="str">
        <f t="shared" si="11"/>
        <v>CHYBA</v>
      </c>
    </row>
    <row r="136" spans="1:7" ht="15.75">
      <c r="A136" s="158"/>
      <c r="B136" s="159"/>
      <c r="C136" s="160">
        <f t="shared" si="8"/>
      </c>
      <c r="D136" s="165">
        <v>134</v>
      </c>
      <c r="E136" s="153">
        <f t="shared" si="9"/>
        <v>0</v>
      </c>
      <c r="F136" s="165" t="str">
        <f t="shared" si="10"/>
        <v>OK</v>
      </c>
      <c r="G136" s="165" t="str">
        <f t="shared" si="11"/>
        <v>CHYBA</v>
      </c>
    </row>
    <row r="137" spans="1:7" ht="15.75">
      <c r="A137" s="158"/>
      <c r="B137" s="159"/>
      <c r="C137" s="160">
        <f t="shared" si="8"/>
      </c>
      <c r="D137" s="165">
        <v>135</v>
      </c>
      <c r="E137" s="153">
        <f t="shared" si="9"/>
        <v>0</v>
      </c>
      <c r="F137" s="165" t="str">
        <f t="shared" si="10"/>
        <v>OK</v>
      </c>
      <c r="G137" s="165" t="str">
        <f t="shared" si="11"/>
        <v>CHYBA</v>
      </c>
    </row>
    <row r="138" spans="1:7" ht="15.75">
      <c r="A138" s="166"/>
      <c r="B138" s="159"/>
      <c r="C138" s="160">
        <f t="shared" si="8"/>
      </c>
      <c r="D138" s="165">
        <v>136</v>
      </c>
      <c r="E138" s="153">
        <f t="shared" si="9"/>
        <v>0</v>
      </c>
      <c r="F138" s="165" t="str">
        <f t="shared" si="10"/>
        <v>OK</v>
      </c>
      <c r="G138" s="165" t="str">
        <f t="shared" si="11"/>
        <v>CHYBA</v>
      </c>
    </row>
    <row r="139" spans="1:7" ht="15.75">
      <c r="A139" s="158"/>
      <c r="B139" s="159"/>
      <c r="C139" s="160">
        <f t="shared" si="8"/>
      </c>
      <c r="D139" s="165">
        <v>137</v>
      </c>
      <c r="E139" s="153">
        <f t="shared" si="9"/>
        <v>0</v>
      </c>
      <c r="F139" s="165" t="str">
        <f t="shared" si="10"/>
        <v>OK</v>
      </c>
      <c r="G139" s="165" t="str">
        <f t="shared" si="11"/>
        <v>CHYBA</v>
      </c>
    </row>
    <row r="140" spans="1:7" ht="15.75">
      <c r="A140" s="158"/>
      <c r="B140" s="159"/>
      <c r="C140" s="160">
        <f t="shared" si="8"/>
      </c>
      <c r="D140" s="165">
        <v>138</v>
      </c>
      <c r="E140" s="153">
        <f t="shared" si="9"/>
        <v>0</v>
      </c>
      <c r="F140" s="165" t="str">
        <f t="shared" si="10"/>
        <v>OK</v>
      </c>
      <c r="G140" s="165" t="str">
        <f t="shared" si="11"/>
        <v>CHYBA</v>
      </c>
    </row>
    <row r="141" spans="1:7" ht="15.75">
      <c r="A141" s="158"/>
      <c r="B141" s="159"/>
      <c r="C141" s="160">
        <f t="shared" si="8"/>
      </c>
      <c r="D141" s="165">
        <v>139</v>
      </c>
      <c r="E141" s="153">
        <f t="shared" si="9"/>
        <v>0</v>
      </c>
      <c r="F141" s="165" t="str">
        <f t="shared" si="10"/>
        <v>OK</v>
      </c>
      <c r="G141" s="165" t="str">
        <f t="shared" si="11"/>
        <v>CHYBA</v>
      </c>
    </row>
    <row r="142" spans="1:7" ht="15.75">
      <c r="A142" s="158"/>
      <c r="B142" s="159"/>
      <c r="C142" s="160">
        <f t="shared" si="8"/>
      </c>
      <c r="D142" s="165">
        <v>140</v>
      </c>
      <c r="E142" s="153">
        <f t="shared" si="9"/>
        <v>0</v>
      </c>
      <c r="F142" s="165" t="str">
        <f t="shared" si="10"/>
        <v>OK</v>
      </c>
      <c r="G142" s="165" t="str">
        <f t="shared" si="11"/>
        <v>CHYBA</v>
      </c>
    </row>
    <row r="143" spans="1:7" ht="15.75">
      <c r="A143" s="158"/>
      <c r="B143" s="159"/>
      <c r="C143" s="160">
        <f t="shared" si="8"/>
      </c>
      <c r="D143" s="165">
        <v>141</v>
      </c>
      <c r="E143" s="153">
        <f t="shared" si="9"/>
        <v>0</v>
      </c>
      <c r="F143" s="165" t="str">
        <f t="shared" si="10"/>
        <v>OK</v>
      </c>
      <c r="G143" s="165" t="str">
        <f t="shared" si="11"/>
        <v>CHYBA</v>
      </c>
    </row>
    <row r="144" spans="1:7" ht="15.75">
      <c r="A144" s="158"/>
      <c r="B144" s="159"/>
      <c r="C144" s="160">
        <f t="shared" si="8"/>
      </c>
      <c r="D144" s="165">
        <v>142</v>
      </c>
      <c r="E144" s="153">
        <f t="shared" si="9"/>
        <v>0</v>
      </c>
      <c r="F144" s="165" t="str">
        <f t="shared" si="10"/>
        <v>OK</v>
      </c>
      <c r="G144" s="165" t="str">
        <f t="shared" si="11"/>
        <v>CHYBA</v>
      </c>
    </row>
    <row r="145" spans="1:7" ht="15.75">
      <c r="A145" s="158"/>
      <c r="B145" s="159"/>
      <c r="C145" s="160">
        <f t="shared" si="8"/>
      </c>
      <c r="D145" s="165">
        <v>143</v>
      </c>
      <c r="E145" s="153">
        <f t="shared" si="9"/>
        <v>0</v>
      </c>
      <c r="F145" s="165" t="str">
        <f t="shared" si="10"/>
        <v>OK</v>
      </c>
      <c r="G145" s="165" t="str">
        <f t="shared" si="11"/>
        <v>CHYBA</v>
      </c>
    </row>
    <row r="146" spans="1:7" ht="15.75">
      <c r="A146" s="158"/>
      <c r="B146" s="159"/>
      <c r="C146" s="160">
        <f t="shared" si="8"/>
      </c>
      <c r="D146" s="165">
        <v>144</v>
      </c>
      <c r="E146" s="153">
        <f t="shared" si="9"/>
        <v>0</v>
      </c>
      <c r="F146" s="165" t="str">
        <f t="shared" si="10"/>
        <v>OK</v>
      </c>
      <c r="G146" s="165" t="str">
        <f t="shared" si="11"/>
        <v>CHYBA</v>
      </c>
    </row>
    <row r="147" spans="1:7" ht="15.75">
      <c r="A147" s="166"/>
      <c r="B147" s="159"/>
      <c r="C147" s="160">
        <f t="shared" si="8"/>
      </c>
      <c r="D147" s="165">
        <v>145</v>
      </c>
      <c r="E147" s="153">
        <f t="shared" si="9"/>
        <v>0</v>
      </c>
      <c r="F147" s="165" t="str">
        <f t="shared" si="10"/>
        <v>OK</v>
      </c>
      <c r="G147" s="165" t="str">
        <f t="shared" si="11"/>
        <v>CHYBA</v>
      </c>
    </row>
    <row r="148" spans="1:7" ht="15.75">
      <c r="A148" s="158"/>
      <c r="B148" s="159"/>
      <c r="C148" s="160">
        <f t="shared" si="8"/>
      </c>
      <c r="D148" s="165">
        <v>146</v>
      </c>
      <c r="E148" s="153">
        <f t="shared" si="9"/>
        <v>0</v>
      </c>
      <c r="F148" s="165" t="str">
        <f t="shared" si="10"/>
        <v>OK</v>
      </c>
      <c r="G148" s="165" t="str">
        <f t="shared" si="11"/>
        <v>CHYBA</v>
      </c>
    </row>
    <row r="149" spans="1:7" ht="15.75">
      <c r="A149" s="158"/>
      <c r="B149" s="159"/>
      <c r="C149" s="160">
        <f t="shared" si="8"/>
      </c>
      <c r="D149" s="165">
        <v>147</v>
      </c>
      <c r="E149" s="153">
        <f t="shared" si="9"/>
        <v>0</v>
      </c>
      <c r="F149" s="165" t="str">
        <f t="shared" si="10"/>
        <v>OK</v>
      </c>
      <c r="G149" s="165" t="str">
        <f t="shared" si="11"/>
        <v>CHYBA</v>
      </c>
    </row>
    <row r="150" spans="1:7" ht="15.75">
      <c r="A150" s="158"/>
      <c r="B150" s="159"/>
      <c r="C150" s="160">
        <f t="shared" si="8"/>
      </c>
      <c r="D150" s="165">
        <v>148</v>
      </c>
      <c r="E150" s="153">
        <f t="shared" si="9"/>
        <v>0</v>
      </c>
      <c r="F150" s="165" t="str">
        <f t="shared" si="10"/>
        <v>OK</v>
      </c>
      <c r="G150" s="165" t="str">
        <f t="shared" si="11"/>
        <v>CHYBA</v>
      </c>
    </row>
    <row r="151" spans="1:7" ht="15.75">
      <c r="A151" s="158"/>
      <c r="B151" s="159"/>
      <c r="C151" s="160">
        <f t="shared" si="8"/>
      </c>
      <c r="D151" s="165">
        <v>149</v>
      </c>
      <c r="E151" s="153">
        <f t="shared" si="9"/>
        <v>0</v>
      </c>
      <c r="F151" s="165" t="str">
        <f t="shared" si="10"/>
        <v>OK</v>
      </c>
      <c r="G151" s="165" t="str">
        <f t="shared" si="11"/>
        <v>CHYBA</v>
      </c>
    </row>
    <row r="152" spans="1:7" ht="15.75">
      <c r="A152" s="158"/>
      <c r="B152" s="159"/>
      <c r="C152" s="160">
        <f t="shared" si="8"/>
      </c>
      <c r="D152" s="165">
        <v>150</v>
      </c>
      <c r="E152" s="153">
        <f t="shared" si="9"/>
        <v>0</v>
      </c>
      <c r="F152" s="165" t="str">
        <f t="shared" si="10"/>
        <v>OK</v>
      </c>
      <c r="G152" s="165" t="str">
        <f t="shared" si="11"/>
        <v>CHYBA</v>
      </c>
    </row>
    <row r="153" spans="1:7" ht="15.75">
      <c r="A153" s="158"/>
      <c r="B153" s="159"/>
      <c r="C153" s="160">
        <f t="shared" si="8"/>
      </c>
      <c r="D153" s="165">
        <v>151</v>
      </c>
      <c r="E153" s="153">
        <f t="shared" si="9"/>
        <v>0</v>
      </c>
      <c r="F153" s="165" t="str">
        <f t="shared" si="10"/>
        <v>OK</v>
      </c>
      <c r="G153" s="165" t="str">
        <f t="shared" si="11"/>
        <v>CHYBA</v>
      </c>
    </row>
    <row r="154" spans="1:7" ht="15.75">
      <c r="A154" s="158"/>
      <c r="B154" s="159"/>
      <c r="C154" s="160">
        <f t="shared" si="8"/>
      </c>
      <c r="D154" s="165">
        <v>152</v>
      </c>
      <c r="E154" s="153">
        <f t="shared" si="9"/>
        <v>0</v>
      </c>
      <c r="F154" s="165" t="str">
        <f t="shared" si="10"/>
        <v>OK</v>
      </c>
      <c r="G154" s="165" t="str">
        <f t="shared" si="11"/>
        <v>CHYBA</v>
      </c>
    </row>
    <row r="155" spans="1:7" ht="15.75">
      <c r="A155" s="158"/>
      <c r="B155" s="159"/>
      <c r="C155" s="160">
        <f t="shared" si="8"/>
      </c>
      <c r="D155" s="165">
        <v>153</v>
      </c>
      <c r="E155" s="153">
        <f t="shared" si="9"/>
        <v>0</v>
      </c>
      <c r="F155" s="165" t="str">
        <f t="shared" si="10"/>
        <v>OK</v>
      </c>
      <c r="G155" s="165" t="str">
        <f t="shared" si="11"/>
        <v>CHYBA</v>
      </c>
    </row>
    <row r="156" spans="1:7" ht="15.75">
      <c r="A156" s="158"/>
      <c r="B156" s="159"/>
      <c r="C156" s="160">
        <f t="shared" si="8"/>
      </c>
      <c r="D156" s="165">
        <v>154</v>
      </c>
      <c r="E156" s="153">
        <f t="shared" si="9"/>
        <v>0</v>
      </c>
      <c r="F156" s="165" t="str">
        <f t="shared" si="10"/>
        <v>OK</v>
      </c>
      <c r="G156" s="165" t="str">
        <f t="shared" si="11"/>
        <v>CHYBA</v>
      </c>
    </row>
    <row r="157" spans="1:7" ht="15.75">
      <c r="A157" s="158"/>
      <c r="B157" s="159"/>
      <c r="C157" s="160">
        <f t="shared" si="8"/>
      </c>
      <c r="D157" s="165">
        <v>155</v>
      </c>
      <c r="E157" s="153">
        <f t="shared" si="9"/>
        <v>0</v>
      </c>
      <c r="F157" s="165" t="str">
        <f t="shared" si="10"/>
        <v>OK</v>
      </c>
      <c r="G157" s="165" t="str">
        <f t="shared" si="11"/>
        <v>CHYBA</v>
      </c>
    </row>
    <row r="158" spans="1:7" ht="15.75">
      <c r="A158" s="158"/>
      <c r="B158" s="159"/>
      <c r="C158" s="160">
        <f t="shared" si="8"/>
      </c>
      <c r="D158" s="165">
        <v>156</v>
      </c>
      <c r="E158" s="153">
        <f t="shared" si="9"/>
        <v>0</v>
      </c>
      <c r="F158" s="165" t="str">
        <f t="shared" si="10"/>
        <v>OK</v>
      </c>
      <c r="G158" s="165" t="str">
        <f t="shared" si="11"/>
        <v>CHYBA</v>
      </c>
    </row>
    <row r="159" spans="1:7" ht="15.75">
      <c r="A159" s="158"/>
      <c r="B159" s="159"/>
      <c r="C159" s="160">
        <f t="shared" si="8"/>
      </c>
      <c r="D159" s="165">
        <v>157</v>
      </c>
      <c r="E159" s="153">
        <f t="shared" si="9"/>
        <v>0</v>
      </c>
      <c r="F159" s="165" t="str">
        <f t="shared" si="10"/>
        <v>OK</v>
      </c>
      <c r="G159" s="165" t="str">
        <f t="shared" si="11"/>
        <v>CHYBA</v>
      </c>
    </row>
    <row r="160" spans="1:7" ht="15.75">
      <c r="A160" s="158"/>
      <c r="B160" s="159"/>
      <c r="C160" s="160">
        <f t="shared" si="8"/>
      </c>
      <c r="D160" s="165">
        <v>158</v>
      </c>
      <c r="E160" s="153">
        <f t="shared" si="9"/>
        <v>0</v>
      </c>
      <c r="F160" s="165" t="str">
        <f t="shared" si="10"/>
        <v>OK</v>
      </c>
      <c r="G160" s="165" t="str">
        <f t="shared" si="11"/>
        <v>CHYBA</v>
      </c>
    </row>
    <row r="161" spans="1:7" ht="15.75">
      <c r="A161" s="158"/>
      <c r="B161" s="159"/>
      <c r="C161" s="160">
        <f t="shared" si="8"/>
      </c>
      <c r="D161" s="165">
        <v>159</v>
      </c>
      <c r="E161" s="153">
        <f t="shared" si="9"/>
        <v>0</v>
      </c>
      <c r="F161" s="165" t="str">
        <f t="shared" si="10"/>
        <v>OK</v>
      </c>
      <c r="G161" s="165" t="str">
        <f t="shared" si="11"/>
        <v>CHYBA</v>
      </c>
    </row>
    <row r="162" spans="1:7" ht="15.75">
      <c r="A162" s="158"/>
      <c r="B162" s="159"/>
      <c r="C162" s="160">
        <f t="shared" si="8"/>
      </c>
      <c r="D162" s="165">
        <v>160</v>
      </c>
      <c r="E162" s="153">
        <f t="shared" si="9"/>
        <v>0</v>
      </c>
      <c r="F162" s="165" t="str">
        <f t="shared" si="10"/>
        <v>OK</v>
      </c>
      <c r="G162" s="165" t="str">
        <f t="shared" si="11"/>
        <v>CHYBA</v>
      </c>
    </row>
    <row r="163" spans="1:7" ht="15.75">
      <c r="A163" s="158"/>
      <c r="B163" s="159"/>
      <c r="C163" s="160">
        <f t="shared" si="8"/>
      </c>
      <c r="D163" s="165">
        <v>161</v>
      </c>
      <c r="E163" s="153">
        <f t="shared" si="9"/>
        <v>0</v>
      </c>
      <c r="F163" s="165" t="str">
        <f t="shared" si="10"/>
        <v>OK</v>
      </c>
      <c r="G163" s="165" t="str">
        <f t="shared" si="11"/>
        <v>CHYBA</v>
      </c>
    </row>
    <row r="164" spans="1:7" ht="15.75">
      <c r="A164" s="158"/>
      <c r="B164" s="159"/>
      <c r="C164" s="160">
        <f t="shared" si="8"/>
      </c>
      <c r="D164" s="165">
        <v>162</v>
      </c>
      <c r="E164" s="153">
        <f t="shared" si="9"/>
        <v>0</v>
      </c>
      <c r="F164" s="165" t="str">
        <f t="shared" si="10"/>
        <v>OK</v>
      </c>
      <c r="G164" s="165" t="str">
        <f t="shared" si="11"/>
        <v>CHYBA</v>
      </c>
    </row>
    <row r="165" spans="1:7" ht="15.75">
      <c r="A165" s="158"/>
      <c r="B165" s="159"/>
      <c r="C165" s="160">
        <f t="shared" si="8"/>
      </c>
      <c r="D165" s="165">
        <v>163</v>
      </c>
      <c r="E165" s="153">
        <f t="shared" si="9"/>
        <v>0</v>
      </c>
      <c r="F165" s="165" t="str">
        <f t="shared" si="10"/>
        <v>OK</v>
      </c>
      <c r="G165" s="165" t="str">
        <f t="shared" si="11"/>
        <v>CHYBA</v>
      </c>
    </row>
    <row r="166" spans="1:7" ht="15.75">
      <c r="A166" s="158"/>
      <c r="B166" s="159"/>
      <c r="C166" s="160">
        <f t="shared" si="8"/>
      </c>
      <c r="D166" s="165">
        <v>164</v>
      </c>
      <c r="E166" s="153">
        <f t="shared" si="9"/>
        <v>0</v>
      </c>
      <c r="F166" s="165" t="str">
        <f t="shared" si="10"/>
        <v>OK</v>
      </c>
      <c r="G166" s="165" t="str">
        <f t="shared" si="11"/>
        <v>CHYBA</v>
      </c>
    </row>
    <row r="167" spans="1:7" ht="15.75">
      <c r="A167" s="158"/>
      <c r="B167" s="159"/>
      <c r="C167" s="160">
        <f t="shared" si="8"/>
      </c>
      <c r="D167" s="165">
        <v>165</v>
      </c>
      <c r="E167" s="153">
        <f t="shared" si="9"/>
        <v>0</v>
      </c>
      <c r="F167" s="165" t="str">
        <f t="shared" si="10"/>
        <v>OK</v>
      </c>
      <c r="G167" s="165" t="str">
        <f t="shared" si="11"/>
        <v>CHYBA</v>
      </c>
    </row>
    <row r="168" spans="1:7" ht="15.75">
      <c r="A168" s="158"/>
      <c r="B168" s="159"/>
      <c r="C168" s="160">
        <f t="shared" si="8"/>
      </c>
      <c r="D168" s="165">
        <v>166</v>
      </c>
      <c r="E168" s="153">
        <f t="shared" si="9"/>
        <v>0</v>
      </c>
      <c r="F168" s="165" t="str">
        <f t="shared" si="10"/>
        <v>OK</v>
      </c>
      <c r="G168" s="165" t="str">
        <f t="shared" si="11"/>
        <v>CHYBA</v>
      </c>
    </row>
    <row r="169" spans="1:7" ht="15.75">
      <c r="A169" s="158"/>
      <c r="B169" s="159"/>
      <c r="C169" s="160">
        <f t="shared" si="8"/>
      </c>
      <c r="D169" s="165">
        <v>167</v>
      </c>
      <c r="E169" s="153">
        <f t="shared" si="9"/>
        <v>0</v>
      </c>
      <c r="F169" s="165" t="str">
        <f t="shared" si="10"/>
        <v>OK</v>
      </c>
      <c r="G169" s="165" t="str">
        <f t="shared" si="11"/>
        <v>CHYBA</v>
      </c>
    </row>
    <row r="170" spans="1:7" ht="15.75">
      <c r="A170" s="158"/>
      <c r="B170" s="159"/>
      <c r="C170" s="160">
        <f t="shared" si="8"/>
      </c>
      <c r="D170" s="165">
        <v>168</v>
      </c>
      <c r="E170" s="153">
        <f t="shared" si="9"/>
        <v>0</v>
      </c>
      <c r="F170" s="165" t="str">
        <f t="shared" si="10"/>
        <v>OK</v>
      </c>
      <c r="G170" s="165" t="str">
        <f t="shared" si="11"/>
        <v>CHYBA</v>
      </c>
    </row>
    <row r="171" spans="1:7" ht="15.75">
      <c r="A171" s="158"/>
      <c r="B171" s="159"/>
      <c r="C171" s="160">
        <f t="shared" si="8"/>
      </c>
      <c r="D171" s="165">
        <v>169</v>
      </c>
      <c r="E171" s="153">
        <f t="shared" si="9"/>
        <v>0</v>
      </c>
      <c r="F171" s="165" t="str">
        <f t="shared" si="10"/>
        <v>OK</v>
      </c>
      <c r="G171" s="165" t="str">
        <f t="shared" si="11"/>
        <v>CHYBA</v>
      </c>
    </row>
    <row r="172" spans="1:7" ht="15.75">
      <c r="A172" s="158"/>
      <c r="B172" s="159"/>
      <c r="C172" s="160">
        <f t="shared" si="8"/>
      </c>
      <c r="D172" s="165">
        <v>170</v>
      </c>
      <c r="E172" s="153">
        <f t="shared" si="9"/>
        <v>0</v>
      </c>
      <c r="F172" s="165" t="str">
        <f t="shared" si="10"/>
        <v>OK</v>
      </c>
      <c r="G172" s="165" t="str">
        <f t="shared" si="11"/>
        <v>CHYBA</v>
      </c>
    </row>
    <row r="173" spans="1:7" ht="15.75">
      <c r="A173" s="158"/>
      <c r="B173" s="159"/>
      <c r="C173" s="160">
        <f t="shared" si="8"/>
      </c>
      <c r="D173" s="165">
        <v>171</v>
      </c>
      <c r="E173" s="153">
        <f t="shared" si="9"/>
        <v>0</v>
      </c>
      <c r="F173" s="165" t="str">
        <f t="shared" si="10"/>
        <v>OK</v>
      </c>
      <c r="G173" s="165" t="str">
        <f t="shared" si="11"/>
        <v>CHYBA</v>
      </c>
    </row>
    <row r="174" spans="1:7" ht="15.75">
      <c r="A174" s="158"/>
      <c r="B174" s="159"/>
      <c r="C174" s="160">
        <f t="shared" si="8"/>
      </c>
      <c r="D174" s="165">
        <v>172</v>
      </c>
      <c r="E174" s="153">
        <f t="shared" si="9"/>
        <v>0</v>
      </c>
      <c r="F174" s="165" t="str">
        <f t="shared" si="10"/>
        <v>OK</v>
      </c>
      <c r="G174" s="165" t="str">
        <f t="shared" si="11"/>
        <v>CHYBA</v>
      </c>
    </row>
    <row r="175" spans="1:7" ht="15.75">
      <c r="A175" s="158"/>
      <c r="B175" s="159"/>
      <c r="C175" s="160">
        <f t="shared" si="8"/>
      </c>
      <c r="D175" s="165">
        <v>173</v>
      </c>
      <c r="E175" s="153">
        <f t="shared" si="9"/>
        <v>0</v>
      </c>
      <c r="F175" s="165" t="str">
        <f t="shared" si="10"/>
        <v>OK</v>
      </c>
      <c r="G175" s="165" t="str">
        <f t="shared" si="11"/>
        <v>CHYBA</v>
      </c>
    </row>
    <row r="176" spans="1:7" ht="15.75">
      <c r="A176" s="158"/>
      <c r="B176" s="159"/>
      <c r="C176" s="160">
        <f t="shared" si="8"/>
      </c>
      <c r="D176" s="165">
        <v>174</v>
      </c>
      <c r="E176" s="153">
        <f t="shared" si="9"/>
        <v>0</v>
      </c>
      <c r="F176" s="165" t="str">
        <f t="shared" si="10"/>
        <v>OK</v>
      </c>
      <c r="G176" s="165" t="str">
        <f t="shared" si="11"/>
        <v>CHYBA</v>
      </c>
    </row>
    <row r="177" spans="1:7" ht="15.75">
      <c r="A177" s="158"/>
      <c r="B177" s="159"/>
      <c r="C177" s="160">
        <f t="shared" si="8"/>
      </c>
      <c r="D177" s="165">
        <v>175</v>
      </c>
      <c r="E177" s="153">
        <f t="shared" si="9"/>
        <v>0</v>
      </c>
      <c r="F177" s="165" t="str">
        <f t="shared" si="10"/>
        <v>OK</v>
      </c>
      <c r="G177" s="165" t="str">
        <f t="shared" si="11"/>
        <v>CHYBA</v>
      </c>
    </row>
    <row r="178" spans="1:7" ht="15.75">
      <c r="A178" s="158"/>
      <c r="B178" s="159"/>
      <c r="C178" s="160">
        <f t="shared" si="8"/>
      </c>
      <c r="D178" s="165">
        <v>176</v>
      </c>
      <c r="E178" s="153">
        <f t="shared" si="9"/>
        <v>0</v>
      </c>
      <c r="F178" s="165" t="str">
        <f t="shared" si="10"/>
        <v>OK</v>
      </c>
      <c r="G178" s="165" t="str">
        <f t="shared" si="11"/>
        <v>CHYBA</v>
      </c>
    </row>
    <row r="179" spans="1:7" ht="15.75">
      <c r="A179" s="158"/>
      <c r="B179" s="159"/>
      <c r="C179" s="160">
        <f t="shared" si="8"/>
      </c>
      <c r="D179" s="165">
        <v>177</v>
      </c>
      <c r="E179" s="153">
        <f t="shared" si="9"/>
        <v>0</v>
      </c>
      <c r="F179" s="165" t="str">
        <f t="shared" si="10"/>
        <v>OK</v>
      </c>
      <c r="G179" s="165" t="str">
        <f t="shared" si="11"/>
        <v>CHYBA</v>
      </c>
    </row>
    <row r="180" spans="1:7" ht="15.75">
      <c r="A180" s="158"/>
      <c r="B180" s="159"/>
      <c r="C180" s="160">
        <f t="shared" si="8"/>
      </c>
      <c r="D180" s="165">
        <v>178</v>
      </c>
      <c r="E180" s="153">
        <f t="shared" si="9"/>
        <v>0</v>
      </c>
      <c r="F180" s="165" t="str">
        <f t="shared" si="10"/>
        <v>OK</v>
      </c>
      <c r="G180" s="165" t="str">
        <f t="shared" si="11"/>
        <v>CHYBA</v>
      </c>
    </row>
    <row r="181" spans="1:7" ht="15.75">
      <c r="A181" s="158"/>
      <c r="B181" s="159"/>
      <c r="C181" s="160">
        <f t="shared" si="8"/>
      </c>
      <c r="D181" s="165">
        <v>179</v>
      </c>
      <c r="E181" s="153">
        <f t="shared" si="9"/>
        <v>0</v>
      </c>
      <c r="F181" s="165" t="str">
        <f t="shared" si="10"/>
        <v>OK</v>
      </c>
      <c r="G181" s="165" t="str">
        <f t="shared" si="11"/>
        <v>CHYBA</v>
      </c>
    </row>
    <row r="182" spans="1:7" ht="15.75">
      <c r="A182" s="158"/>
      <c r="B182" s="159"/>
      <c r="C182" s="160">
        <f t="shared" si="8"/>
      </c>
      <c r="D182" s="165">
        <v>180</v>
      </c>
      <c r="E182" s="153">
        <f t="shared" si="9"/>
        <v>0</v>
      </c>
      <c r="F182" s="165" t="str">
        <f t="shared" si="10"/>
        <v>OK</v>
      </c>
      <c r="G182" s="165" t="str">
        <f t="shared" si="11"/>
        <v>CHYBA</v>
      </c>
    </row>
    <row r="183" spans="1:7" ht="15.75">
      <c r="A183" s="158"/>
      <c r="B183" s="159"/>
      <c r="C183" s="160">
        <f t="shared" si="8"/>
      </c>
      <c r="D183" s="165">
        <v>181</v>
      </c>
      <c r="E183" s="153">
        <f t="shared" si="9"/>
        <v>0</v>
      </c>
      <c r="F183" s="165" t="str">
        <f t="shared" si="10"/>
        <v>OK</v>
      </c>
      <c r="G183" s="165" t="str">
        <f t="shared" si="11"/>
        <v>CHYBA</v>
      </c>
    </row>
    <row r="184" spans="1:7" ht="15.75">
      <c r="A184" s="158"/>
      <c r="B184" s="159"/>
      <c r="C184" s="160">
        <f t="shared" si="8"/>
      </c>
      <c r="D184" s="165">
        <v>182</v>
      </c>
      <c r="E184" s="153">
        <f t="shared" si="9"/>
        <v>0</v>
      </c>
      <c r="F184" s="165" t="str">
        <f t="shared" si="10"/>
        <v>OK</v>
      </c>
      <c r="G184" s="165" t="str">
        <f t="shared" si="11"/>
        <v>CHYBA</v>
      </c>
    </row>
    <row r="185" spans="1:7" ht="15.75">
      <c r="A185" s="158"/>
      <c r="B185" s="159"/>
      <c r="C185" s="160">
        <f t="shared" si="8"/>
      </c>
      <c r="D185" s="165">
        <v>183</v>
      </c>
      <c r="E185" s="153">
        <f t="shared" si="9"/>
        <v>0</v>
      </c>
      <c r="F185" s="165" t="str">
        <f t="shared" si="10"/>
        <v>OK</v>
      </c>
      <c r="G185" s="165" t="str">
        <f t="shared" si="11"/>
        <v>CHYBA</v>
      </c>
    </row>
    <row r="186" spans="1:7" ht="15.75">
      <c r="A186" s="158"/>
      <c r="B186" s="159"/>
      <c r="C186" s="160">
        <f t="shared" si="8"/>
      </c>
      <c r="D186" s="165">
        <v>184</v>
      </c>
      <c r="E186" s="153">
        <f t="shared" si="9"/>
        <v>0</v>
      </c>
      <c r="F186" s="165" t="str">
        <f t="shared" si="10"/>
        <v>OK</v>
      </c>
      <c r="G186" s="165" t="str">
        <f t="shared" si="11"/>
        <v>CHYBA</v>
      </c>
    </row>
    <row r="187" spans="1:7" ht="15.75">
      <c r="A187" s="158"/>
      <c r="B187" s="159"/>
      <c r="C187" s="160">
        <f t="shared" si="8"/>
      </c>
      <c r="D187" s="165">
        <v>185</v>
      </c>
      <c r="E187" s="153">
        <f t="shared" si="9"/>
        <v>0</v>
      </c>
      <c r="F187" s="165" t="str">
        <f t="shared" si="10"/>
        <v>OK</v>
      </c>
      <c r="G187" s="165" t="str">
        <f t="shared" si="11"/>
        <v>CHYBA</v>
      </c>
    </row>
    <row r="188" spans="1:7" ht="15.75">
      <c r="A188" s="158"/>
      <c r="B188" s="159"/>
      <c r="C188" s="160">
        <f t="shared" si="8"/>
      </c>
      <c r="D188" s="165">
        <v>186</v>
      </c>
      <c r="E188" s="153">
        <f t="shared" si="9"/>
        <v>0</v>
      </c>
      <c r="F188" s="165" t="str">
        <f t="shared" si="10"/>
        <v>OK</v>
      </c>
      <c r="G188" s="165" t="str">
        <f t="shared" si="11"/>
        <v>CHYBA</v>
      </c>
    </row>
    <row r="189" spans="1:7" ht="15.75">
      <c r="A189" s="158"/>
      <c r="B189" s="159"/>
      <c r="C189" s="160">
        <f t="shared" si="8"/>
      </c>
      <c r="D189" s="165">
        <v>187</v>
      </c>
      <c r="E189" s="153">
        <f t="shared" si="9"/>
        <v>0</v>
      </c>
      <c r="F189" s="165" t="str">
        <f t="shared" si="10"/>
        <v>OK</v>
      </c>
      <c r="G189" s="165" t="str">
        <f t="shared" si="11"/>
        <v>CHYBA</v>
      </c>
    </row>
    <row r="190" spans="1:7" ht="15.75">
      <c r="A190" s="158"/>
      <c r="B190" s="159"/>
      <c r="C190" s="160">
        <f t="shared" si="8"/>
      </c>
      <c r="D190" s="165">
        <v>188</v>
      </c>
      <c r="E190" s="153">
        <f t="shared" si="9"/>
        <v>0</v>
      </c>
      <c r="F190" s="165" t="str">
        <f t="shared" si="10"/>
        <v>OK</v>
      </c>
      <c r="G190" s="165" t="str">
        <f t="shared" si="11"/>
        <v>CHYBA</v>
      </c>
    </row>
    <row r="191" spans="1:7" ht="15.75">
      <c r="A191" s="158"/>
      <c r="B191" s="159"/>
      <c r="C191" s="160">
        <f t="shared" si="8"/>
      </c>
      <c r="D191" s="165">
        <v>189</v>
      </c>
      <c r="E191" s="153">
        <f t="shared" si="9"/>
        <v>0</v>
      </c>
      <c r="F191" s="165" t="str">
        <f t="shared" si="10"/>
        <v>OK</v>
      </c>
      <c r="G191" s="165" t="str">
        <f t="shared" si="11"/>
        <v>CHYBA</v>
      </c>
    </row>
    <row r="192" spans="1:7" ht="15.75">
      <c r="A192" s="158"/>
      <c r="B192" s="159"/>
      <c r="C192" s="160">
        <f t="shared" si="8"/>
      </c>
      <c r="D192" s="165">
        <v>190</v>
      </c>
      <c r="E192" s="153">
        <f t="shared" si="9"/>
        <v>0</v>
      </c>
      <c r="F192" s="165" t="str">
        <f t="shared" si="10"/>
        <v>OK</v>
      </c>
      <c r="G192" s="165" t="str">
        <f t="shared" si="11"/>
        <v>CHYBA</v>
      </c>
    </row>
    <row r="193" spans="1:7" ht="15.75">
      <c r="A193" s="158"/>
      <c r="B193" s="159"/>
      <c r="C193" s="160">
        <f t="shared" si="8"/>
      </c>
      <c r="D193" s="165">
        <v>191</v>
      </c>
      <c r="E193" s="153">
        <f t="shared" si="9"/>
        <v>0</v>
      </c>
      <c r="F193" s="165" t="str">
        <f t="shared" si="10"/>
        <v>OK</v>
      </c>
      <c r="G193" s="165" t="str">
        <f t="shared" si="11"/>
        <v>CHYBA</v>
      </c>
    </row>
    <row r="194" spans="1:7" ht="15.75">
      <c r="A194" s="158"/>
      <c r="B194" s="159"/>
      <c r="C194" s="160">
        <f t="shared" si="8"/>
      </c>
      <c r="D194" s="165">
        <v>192</v>
      </c>
      <c r="E194" s="153">
        <f t="shared" si="9"/>
        <v>0</v>
      </c>
      <c r="F194" s="165" t="str">
        <f t="shared" si="10"/>
        <v>OK</v>
      </c>
      <c r="G194" s="165" t="str">
        <f t="shared" si="11"/>
        <v>CHYBA</v>
      </c>
    </row>
    <row r="195" spans="1:7" ht="15.75">
      <c r="A195" s="158"/>
      <c r="B195" s="159"/>
      <c r="C195" s="160">
        <f aca="true" t="shared" si="12" ref="C195:C258">IF(B195="","",(INT(B195/10000)*1/24+INT((B195-INT(B195/10000)*10000)/100)*1/24/60+(B195-INT(B195/10000)*10000-INT((B195-INT(B195/10000)*10000)/100)*100)*1/24/60/60))</f>
      </c>
      <c r="D195" s="165">
        <v>193</v>
      </c>
      <c r="E195" s="153">
        <f aca="true" t="shared" si="13" ref="E195:E258">SUMIF(A$3:A$498,A195,A$3:A$498)</f>
        <v>0</v>
      </c>
      <c r="F195" s="165" t="str">
        <f aca="true" t="shared" si="14" ref="F195:F258">IF(E195=A195,"OK","CHYBA")</f>
        <v>OK</v>
      </c>
      <c r="G195" s="165" t="str">
        <f aca="true" t="shared" si="15" ref="G195:G258">IF(C195&gt;C194,"OK","CHYBA")</f>
        <v>CHYBA</v>
      </c>
    </row>
    <row r="196" spans="1:7" ht="15.75">
      <c r="A196" s="158"/>
      <c r="B196" s="159"/>
      <c r="C196" s="160">
        <f t="shared" si="12"/>
      </c>
      <c r="D196" s="165">
        <v>194</v>
      </c>
      <c r="E196" s="153">
        <f t="shared" si="13"/>
        <v>0</v>
      </c>
      <c r="F196" s="165" t="str">
        <f t="shared" si="14"/>
        <v>OK</v>
      </c>
      <c r="G196" s="165" t="str">
        <f t="shared" si="15"/>
        <v>CHYBA</v>
      </c>
    </row>
    <row r="197" spans="1:7" ht="15.75">
      <c r="A197" s="158"/>
      <c r="B197" s="159"/>
      <c r="C197" s="160">
        <f t="shared" si="12"/>
      </c>
      <c r="D197" s="165">
        <v>195</v>
      </c>
      <c r="E197" s="153">
        <f t="shared" si="13"/>
        <v>0</v>
      </c>
      <c r="F197" s="165" t="str">
        <f t="shared" si="14"/>
        <v>OK</v>
      </c>
      <c r="G197" s="165" t="str">
        <f t="shared" si="15"/>
        <v>CHYBA</v>
      </c>
    </row>
    <row r="198" spans="1:7" ht="15.75">
      <c r="A198" s="158"/>
      <c r="B198" s="159"/>
      <c r="C198" s="160">
        <f t="shared" si="12"/>
      </c>
      <c r="D198" s="165">
        <v>196</v>
      </c>
      <c r="E198" s="153">
        <f t="shared" si="13"/>
        <v>0</v>
      </c>
      <c r="F198" s="165" t="str">
        <f t="shared" si="14"/>
        <v>OK</v>
      </c>
      <c r="G198" s="165" t="str">
        <f t="shared" si="15"/>
        <v>CHYBA</v>
      </c>
    </row>
    <row r="199" spans="1:7" ht="15.75">
      <c r="A199" s="158"/>
      <c r="B199" s="159"/>
      <c r="C199" s="160">
        <f t="shared" si="12"/>
      </c>
      <c r="D199" s="165">
        <v>197</v>
      </c>
      <c r="E199" s="153">
        <f t="shared" si="13"/>
        <v>0</v>
      </c>
      <c r="F199" s="165" t="str">
        <f t="shared" si="14"/>
        <v>OK</v>
      </c>
      <c r="G199" s="165" t="str">
        <f t="shared" si="15"/>
        <v>CHYBA</v>
      </c>
    </row>
    <row r="200" spans="1:7" ht="15.75">
      <c r="A200" s="158"/>
      <c r="B200" s="159"/>
      <c r="C200" s="160">
        <f t="shared" si="12"/>
      </c>
      <c r="D200" s="165">
        <v>198</v>
      </c>
      <c r="E200" s="153">
        <f t="shared" si="13"/>
        <v>0</v>
      </c>
      <c r="F200" s="165" t="str">
        <f t="shared" si="14"/>
        <v>OK</v>
      </c>
      <c r="G200" s="165" t="str">
        <f t="shared" si="15"/>
        <v>CHYBA</v>
      </c>
    </row>
    <row r="201" spans="1:7" ht="15.75">
      <c r="A201" s="158"/>
      <c r="B201" s="159"/>
      <c r="C201" s="160">
        <f t="shared" si="12"/>
      </c>
      <c r="D201" s="165">
        <v>199</v>
      </c>
      <c r="E201" s="153">
        <f t="shared" si="13"/>
        <v>0</v>
      </c>
      <c r="F201" s="165" t="str">
        <f t="shared" si="14"/>
        <v>OK</v>
      </c>
      <c r="G201" s="165" t="str">
        <f t="shared" si="15"/>
        <v>CHYBA</v>
      </c>
    </row>
    <row r="202" spans="1:7" ht="15.75">
      <c r="A202" s="158"/>
      <c r="B202" s="159"/>
      <c r="C202" s="160">
        <f t="shared" si="12"/>
      </c>
      <c r="D202" s="165">
        <v>200</v>
      </c>
      <c r="E202" s="153">
        <f t="shared" si="13"/>
        <v>0</v>
      </c>
      <c r="F202" s="165" t="str">
        <f t="shared" si="14"/>
        <v>OK</v>
      </c>
      <c r="G202" s="165" t="str">
        <f t="shared" si="15"/>
        <v>CHYBA</v>
      </c>
    </row>
    <row r="203" spans="1:7" ht="15.75">
      <c r="A203" s="158"/>
      <c r="B203" s="159"/>
      <c r="C203" s="160">
        <f t="shared" si="12"/>
      </c>
      <c r="D203" s="165">
        <v>201</v>
      </c>
      <c r="E203" s="153">
        <f t="shared" si="13"/>
        <v>0</v>
      </c>
      <c r="F203" s="165" t="str">
        <f t="shared" si="14"/>
        <v>OK</v>
      </c>
      <c r="G203" s="165" t="str">
        <f t="shared" si="15"/>
        <v>CHYBA</v>
      </c>
    </row>
    <row r="204" spans="1:7" ht="15.75">
      <c r="A204" s="158"/>
      <c r="B204" s="159"/>
      <c r="C204" s="160">
        <f t="shared" si="12"/>
      </c>
      <c r="D204" s="165">
        <v>202</v>
      </c>
      <c r="E204" s="153">
        <f t="shared" si="13"/>
        <v>0</v>
      </c>
      <c r="F204" s="165" t="str">
        <f t="shared" si="14"/>
        <v>OK</v>
      </c>
      <c r="G204" s="165" t="str">
        <f t="shared" si="15"/>
        <v>CHYBA</v>
      </c>
    </row>
    <row r="205" spans="1:7" ht="15.75">
      <c r="A205" s="158"/>
      <c r="B205" s="159"/>
      <c r="C205" s="160">
        <f t="shared" si="12"/>
      </c>
      <c r="D205" s="165">
        <v>203</v>
      </c>
      <c r="E205" s="153">
        <f t="shared" si="13"/>
        <v>0</v>
      </c>
      <c r="F205" s="165" t="str">
        <f t="shared" si="14"/>
        <v>OK</v>
      </c>
      <c r="G205" s="165" t="str">
        <f t="shared" si="15"/>
        <v>CHYBA</v>
      </c>
    </row>
    <row r="206" spans="1:7" ht="15.75">
      <c r="A206" s="158"/>
      <c r="B206" s="159"/>
      <c r="C206" s="160">
        <f t="shared" si="12"/>
      </c>
      <c r="D206" s="165">
        <v>204</v>
      </c>
      <c r="E206" s="153">
        <f t="shared" si="13"/>
        <v>0</v>
      </c>
      <c r="F206" s="165" t="str">
        <f t="shared" si="14"/>
        <v>OK</v>
      </c>
      <c r="G206" s="165" t="str">
        <f t="shared" si="15"/>
        <v>CHYBA</v>
      </c>
    </row>
    <row r="207" spans="1:7" ht="15.75">
      <c r="A207" s="158"/>
      <c r="B207" s="159"/>
      <c r="C207" s="160">
        <f t="shared" si="12"/>
      </c>
      <c r="D207" s="165">
        <v>205</v>
      </c>
      <c r="E207" s="153">
        <f t="shared" si="13"/>
        <v>0</v>
      </c>
      <c r="F207" s="165" t="str">
        <f t="shared" si="14"/>
        <v>OK</v>
      </c>
      <c r="G207" s="165" t="str">
        <f t="shared" si="15"/>
        <v>CHYBA</v>
      </c>
    </row>
    <row r="208" spans="1:7" ht="15.75">
      <c r="A208" s="158"/>
      <c r="B208" s="159"/>
      <c r="C208" s="160">
        <f t="shared" si="12"/>
      </c>
      <c r="D208" s="165">
        <v>206</v>
      </c>
      <c r="E208" s="153">
        <f t="shared" si="13"/>
        <v>0</v>
      </c>
      <c r="F208" s="165" t="str">
        <f t="shared" si="14"/>
        <v>OK</v>
      </c>
      <c r="G208" s="165" t="str">
        <f t="shared" si="15"/>
        <v>CHYBA</v>
      </c>
    </row>
    <row r="209" spans="1:7" ht="15.75">
      <c r="A209" s="158"/>
      <c r="B209" s="159"/>
      <c r="C209" s="160">
        <f t="shared" si="12"/>
      </c>
      <c r="D209" s="165">
        <v>207</v>
      </c>
      <c r="E209" s="153">
        <f t="shared" si="13"/>
        <v>0</v>
      </c>
      <c r="F209" s="165" t="str">
        <f t="shared" si="14"/>
        <v>OK</v>
      </c>
      <c r="G209" s="165" t="str">
        <f t="shared" si="15"/>
        <v>CHYBA</v>
      </c>
    </row>
    <row r="210" spans="1:7" ht="15.75">
      <c r="A210" s="158"/>
      <c r="B210" s="159"/>
      <c r="C210" s="160">
        <f t="shared" si="12"/>
      </c>
      <c r="D210" s="165">
        <v>208</v>
      </c>
      <c r="E210" s="153">
        <f t="shared" si="13"/>
        <v>0</v>
      </c>
      <c r="F210" s="165" t="str">
        <f t="shared" si="14"/>
        <v>OK</v>
      </c>
      <c r="G210" s="165" t="str">
        <f t="shared" si="15"/>
        <v>CHYBA</v>
      </c>
    </row>
    <row r="211" spans="1:7" ht="15.75">
      <c r="A211" s="158"/>
      <c r="B211" s="159"/>
      <c r="C211" s="160">
        <f t="shared" si="12"/>
      </c>
      <c r="D211" s="165">
        <v>209</v>
      </c>
      <c r="E211" s="153">
        <f t="shared" si="13"/>
        <v>0</v>
      </c>
      <c r="F211" s="165" t="str">
        <f t="shared" si="14"/>
        <v>OK</v>
      </c>
      <c r="G211" s="165" t="str">
        <f t="shared" si="15"/>
        <v>CHYBA</v>
      </c>
    </row>
    <row r="212" spans="1:7" ht="15.75">
      <c r="A212" s="158"/>
      <c r="B212" s="159"/>
      <c r="C212" s="160">
        <f t="shared" si="12"/>
      </c>
      <c r="D212" s="165">
        <v>210</v>
      </c>
      <c r="E212" s="153">
        <f t="shared" si="13"/>
        <v>0</v>
      </c>
      <c r="F212" s="165" t="str">
        <f t="shared" si="14"/>
        <v>OK</v>
      </c>
      <c r="G212" s="165" t="str">
        <f t="shared" si="15"/>
        <v>CHYBA</v>
      </c>
    </row>
    <row r="213" spans="1:7" ht="15.75">
      <c r="A213" s="158"/>
      <c r="B213" s="159"/>
      <c r="C213" s="160">
        <f t="shared" si="12"/>
      </c>
      <c r="D213" s="165">
        <v>211</v>
      </c>
      <c r="E213" s="153">
        <f t="shared" si="13"/>
        <v>0</v>
      </c>
      <c r="F213" s="165" t="str">
        <f t="shared" si="14"/>
        <v>OK</v>
      </c>
      <c r="G213" s="165" t="str">
        <f t="shared" si="15"/>
        <v>CHYBA</v>
      </c>
    </row>
    <row r="214" spans="1:7" ht="15.75">
      <c r="A214" s="158"/>
      <c r="B214" s="159"/>
      <c r="C214" s="160">
        <f t="shared" si="12"/>
      </c>
      <c r="D214" s="165">
        <v>212</v>
      </c>
      <c r="E214" s="153">
        <f t="shared" si="13"/>
        <v>0</v>
      </c>
      <c r="F214" s="165" t="str">
        <f t="shared" si="14"/>
        <v>OK</v>
      </c>
      <c r="G214" s="165" t="str">
        <f t="shared" si="15"/>
        <v>CHYBA</v>
      </c>
    </row>
    <row r="215" spans="1:7" ht="15.75">
      <c r="A215" s="158"/>
      <c r="B215" s="159"/>
      <c r="C215" s="160">
        <f t="shared" si="12"/>
      </c>
      <c r="D215" s="165">
        <v>213</v>
      </c>
      <c r="E215" s="153">
        <f t="shared" si="13"/>
        <v>0</v>
      </c>
      <c r="F215" s="165" t="str">
        <f t="shared" si="14"/>
        <v>OK</v>
      </c>
      <c r="G215" s="165" t="str">
        <f t="shared" si="15"/>
        <v>CHYBA</v>
      </c>
    </row>
    <row r="216" spans="1:7" ht="15.75">
      <c r="A216" s="158"/>
      <c r="B216" s="159"/>
      <c r="C216" s="160">
        <f t="shared" si="12"/>
      </c>
      <c r="D216" s="165">
        <v>214</v>
      </c>
      <c r="E216" s="153">
        <f t="shared" si="13"/>
        <v>0</v>
      </c>
      <c r="F216" s="165" t="str">
        <f t="shared" si="14"/>
        <v>OK</v>
      </c>
      <c r="G216" s="165" t="str">
        <f t="shared" si="15"/>
        <v>CHYBA</v>
      </c>
    </row>
    <row r="217" spans="1:7" ht="15.75">
      <c r="A217" s="158"/>
      <c r="B217" s="159"/>
      <c r="C217" s="160">
        <f t="shared" si="12"/>
      </c>
      <c r="D217" s="165">
        <v>215</v>
      </c>
      <c r="E217" s="153">
        <f t="shared" si="13"/>
        <v>0</v>
      </c>
      <c r="F217" s="165" t="str">
        <f t="shared" si="14"/>
        <v>OK</v>
      </c>
      <c r="G217" s="165" t="str">
        <f t="shared" si="15"/>
        <v>CHYBA</v>
      </c>
    </row>
    <row r="218" spans="1:7" ht="15.75">
      <c r="A218" s="158"/>
      <c r="B218" s="159"/>
      <c r="C218" s="160">
        <f t="shared" si="12"/>
      </c>
      <c r="D218" s="165">
        <v>216</v>
      </c>
      <c r="E218" s="153">
        <f t="shared" si="13"/>
        <v>0</v>
      </c>
      <c r="F218" s="165" t="str">
        <f t="shared" si="14"/>
        <v>OK</v>
      </c>
      <c r="G218" s="165" t="str">
        <f t="shared" si="15"/>
        <v>CHYBA</v>
      </c>
    </row>
    <row r="219" spans="1:7" ht="15.75">
      <c r="A219" s="158"/>
      <c r="B219" s="159"/>
      <c r="C219" s="160">
        <f t="shared" si="12"/>
      </c>
      <c r="D219" s="165">
        <v>217</v>
      </c>
      <c r="E219" s="153">
        <f t="shared" si="13"/>
        <v>0</v>
      </c>
      <c r="F219" s="165" t="str">
        <f t="shared" si="14"/>
        <v>OK</v>
      </c>
      <c r="G219" s="165" t="str">
        <f t="shared" si="15"/>
        <v>CHYBA</v>
      </c>
    </row>
    <row r="220" spans="1:7" ht="15.75">
      <c r="A220" s="158"/>
      <c r="B220" s="159"/>
      <c r="C220" s="160">
        <f t="shared" si="12"/>
      </c>
      <c r="D220" s="165">
        <v>218</v>
      </c>
      <c r="E220" s="153">
        <f t="shared" si="13"/>
        <v>0</v>
      </c>
      <c r="F220" s="165" t="str">
        <f t="shared" si="14"/>
        <v>OK</v>
      </c>
      <c r="G220" s="165" t="str">
        <f t="shared" si="15"/>
        <v>CHYBA</v>
      </c>
    </row>
    <row r="221" spans="1:7" ht="15.75">
      <c r="A221" s="158"/>
      <c r="B221" s="159"/>
      <c r="C221" s="160">
        <f t="shared" si="12"/>
      </c>
      <c r="D221" s="165">
        <v>219</v>
      </c>
      <c r="E221" s="153">
        <f t="shared" si="13"/>
        <v>0</v>
      </c>
      <c r="F221" s="165" t="str">
        <f t="shared" si="14"/>
        <v>OK</v>
      </c>
      <c r="G221" s="165" t="str">
        <f t="shared" si="15"/>
        <v>CHYBA</v>
      </c>
    </row>
    <row r="222" spans="1:7" ht="15.75">
      <c r="A222" s="158"/>
      <c r="B222" s="159"/>
      <c r="C222" s="160">
        <f t="shared" si="12"/>
      </c>
      <c r="D222" s="165">
        <v>220</v>
      </c>
      <c r="E222" s="153">
        <f t="shared" si="13"/>
        <v>0</v>
      </c>
      <c r="F222" s="165" t="str">
        <f t="shared" si="14"/>
        <v>OK</v>
      </c>
      <c r="G222" s="165" t="str">
        <f t="shared" si="15"/>
        <v>CHYBA</v>
      </c>
    </row>
    <row r="223" spans="1:7" ht="15.75">
      <c r="A223" s="158"/>
      <c r="B223" s="159"/>
      <c r="C223" s="160">
        <f t="shared" si="12"/>
      </c>
      <c r="D223" s="165">
        <v>221</v>
      </c>
      <c r="E223" s="153">
        <f t="shared" si="13"/>
        <v>0</v>
      </c>
      <c r="F223" s="165" t="str">
        <f t="shared" si="14"/>
        <v>OK</v>
      </c>
      <c r="G223" s="165" t="str">
        <f t="shared" si="15"/>
        <v>CHYBA</v>
      </c>
    </row>
    <row r="224" spans="1:7" ht="15.75">
      <c r="A224" s="158"/>
      <c r="B224" s="159"/>
      <c r="C224" s="160">
        <f t="shared" si="12"/>
      </c>
      <c r="D224" s="165">
        <v>222</v>
      </c>
      <c r="E224" s="153">
        <f t="shared" si="13"/>
        <v>0</v>
      </c>
      <c r="F224" s="165" t="str">
        <f t="shared" si="14"/>
        <v>OK</v>
      </c>
      <c r="G224" s="165" t="str">
        <f t="shared" si="15"/>
        <v>CHYBA</v>
      </c>
    </row>
    <row r="225" spans="1:7" ht="15.75">
      <c r="A225" s="158"/>
      <c r="B225" s="159"/>
      <c r="C225" s="160">
        <f t="shared" si="12"/>
      </c>
      <c r="D225" s="165">
        <v>223</v>
      </c>
      <c r="E225" s="153">
        <f t="shared" si="13"/>
        <v>0</v>
      </c>
      <c r="F225" s="165" t="str">
        <f t="shared" si="14"/>
        <v>OK</v>
      </c>
      <c r="G225" s="165" t="str">
        <f t="shared" si="15"/>
        <v>CHYBA</v>
      </c>
    </row>
    <row r="226" spans="1:7" ht="15.75">
      <c r="A226" s="158"/>
      <c r="B226" s="159"/>
      <c r="C226" s="160">
        <f t="shared" si="12"/>
      </c>
      <c r="D226" s="165">
        <v>224</v>
      </c>
      <c r="E226" s="153">
        <f t="shared" si="13"/>
        <v>0</v>
      </c>
      <c r="F226" s="165" t="str">
        <f t="shared" si="14"/>
        <v>OK</v>
      </c>
      <c r="G226" s="165" t="str">
        <f t="shared" si="15"/>
        <v>CHYBA</v>
      </c>
    </row>
    <row r="227" spans="1:7" ht="15.75">
      <c r="A227" s="158"/>
      <c r="B227" s="159"/>
      <c r="C227" s="160">
        <f t="shared" si="12"/>
      </c>
      <c r="D227" s="165">
        <v>225</v>
      </c>
      <c r="E227" s="153">
        <f t="shared" si="13"/>
        <v>0</v>
      </c>
      <c r="F227" s="165" t="str">
        <f t="shared" si="14"/>
        <v>OK</v>
      </c>
      <c r="G227" s="165" t="str">
        <f t="shared" si="15"/>
        <v>CHYBA</v>
      </c>
    </row>
    <row r="228" spans="1:7" ht="15.75">
      <c r="A228" s="158"/>
      <c r="B228" s="159"/>
      <c r="C228" s="160">
        <f t="shared" si="12"/>
      </c>
      <c r="D228" s="165">
        <v>226</v>
      </c>
      <c r="E228" s="153">
        <f t="shared" si="13"/>
        <v>0</v>
      </c>
      <c r="F228" s="165" t="str">
        <f t="shared" si="14"/>
        <v>OK</v>
      </c>
      <c r="G228" s="165" t="str">
        <f t="shared" si="15"/>
        <v>CHYBA</v>
      </c>
    </row>
    <row r="229" spans="1:7" ht="15.75">
      <c r="A229" s="158"/>
      <c r="B229" s="159"/>
      <c r="C229" s="160">
        <f t="shared" si="12"/>
      </c>
      <c r="D229" s="165">
        <v>227</v>
      </c>
      <c r="E229" s="153">
        <f t="shared" si="13"/>
        <v>0</v>
      </c>
      <c r="F229" s="165" t="str">
        <f t="shared" si="14"/>
        <v>OK</v>
      </c>
      <c r="G229" s="165" t="str">
        <f t="shared" si="15"/>
        <v>CHYBA</v>
      </c>
    </row>
    <row r="230" spans="1:7" ht="15.75">
      <c r="A230" s="158"/>
      <c r="B230" s="159"/>
      <c r="C230" s="160">
        <f t="shared" si="12"/>
      </c>
      <c r="D230" s="165">
        <v>228</v>
      </c>
      <c r="E230" s="153">
        <f t="shared" si="13"/>
        <v>0</v>
      </c>
      <c r="F230" s="165" t="str">
        <f t="shared" si="14"/>
        <v>OK</v>
      </c>
      <c r="G230" s="165" t="str">
        <f t="shared" si="15"/>
        <v>CHYBA</v>
      </c>
    </row>
    <row r="231" spans="1:7" ht="15.75">
      <c r="A231" s="158"/>
      <c r="B231" s="159"/>
      <c r="C231" s="160">
        <f t="shared" si="12"/>
      </c>
      <c r="D231" s="165">
        <v>229</v>
      </c>
      <c r="E231" s="153">
        <f t="shared" si="13"/>
        <v>0</v>
      </c>
      <c r="F231" s="165" t="str">
        <f t="shared" si="14"/>
        <v>OK</v>
      </c>
      <c r="G231" s="165" t="str">
        <f t="shared" si="15"/>
        <v>CHYBA</v>
      </c>
    </row>
    <row r="232" spans="1:7" ht="15.75">
      <c r="A232" s="158"/>
      <c r="B232" s="159"/>
      <c r="C232" s="160">
        <f t="shared" si="12"/>
      </c>
      <c r="D232" s="165">
        <v>230</v>
      </c>
      <c r="E232" s="153">
        <f t="shared" si="13"/>
        <v>0</v>
      </c>
      <c r="F232" s="165" t="str">
        <f t="shared" si="14"/>
        <v>OK</v>
      </c>
      <c r="G232" s="165" t="str">
        <f t="shared" si="15"/>
        <v>CHYBA</v>
      </c>
    </row>
    <row r="233" spans="1:7" ht="15.75">
      <c r="A233" s="158"/>
      <c r="B233" s="159"/>
      <c r="C233" s="160">
        <f t="shared" si="12"/>
      </c>
      <c r="D233" s="165">
        <v>231</v>
      </c>
      <c r="E233" s="153">
        <f t="shared" si="13"/>
        <v>0</v>
      </c>
      <c r="F233" s="165" t="str">
        <f t="shared" si="14"/>
        <v>OK</v>
      </c>
      <c r="G233" s="165" t="str">
        <f t="shared" si="15"/>
        <v>CHYBA</v>
      </c>
    </row>
    <row r="234" spans="1:7" ht="15.75">
      <c r="A234" s="158"/>
      <c r="B234" s="159"/>
      <c r="C234" s="160">
        <f t="shared" si="12"/>
      </c>
      <c r="D234" s="165">
        <v>232</v>
      </c>
      <c r="E234" s="153">
        <f t="shared" si="13"/>
        <v>0</v>
      </c>
      <c r="F234" s="165" t="str">
        <f t="shared" si="14"/>
        <v>OK</v>
      </c>
      <c r="G234" s="165" t="str">
        <f t="shared" si="15"/>
        <v>CHYBA</v>
      </c>
    </row>
    <row r="235" spans="1:7" ht="15.75">
      <c r="A235" s="158"/>
      <c r="B235" s="159"/>
      <c r="C235" s="160">
        <f t="shared" si="12"/>
      </c>
      <c r="D235" s="165">
        <v>233</v>
      </c>
      <c r="E235" s="153">
        <f t="shared" si="13"/>
        <v>0</v>
      </c>
      <c r="F235" s="165" t="str">
        <f t="shared" si="14"/>
        <v>OK</v>
      </c>
      <c r="G235" s="165" t="str">
        <f t="shared" si="15"/>
        <v>CHYBA</v>
      </c>
    </row>
    <row r="236" spans="1:7" ht="15.75">
      <c r="A236" s="158"/>
      <c r="B236" s="159"/>
      <c r="C236" s="160">
        <f t="shared" si="12"/>
      </c>
      <c r="D236" s="165">
        <v>234</v>
      </c>
      <c r="E236" s="153">
        <f t="shared" si="13"/>
        <v>0</v>
      </c>
      <c r="F236" s="165" t="str">
        <f t="shared" si="14"/>
        <v>OK</v>
      </c>
      <c r="G236" s="165" t="str">
        <f t="shared" si="15"/>
        <v>CHYBA</v>
      </c>
    </row>
    <row r="237" spans="1:7" ht="15.75">
      <c r="A237" s="158"/>
      <c r="B237" s="159"/>
      <c r="C237" s="160">
        <f t="shared" si="12"/>
      </c>
      <c r="D237" s="165">
        <v>235</v>
      </c>
      <c r="E237" s="153">
        <f t="shared" si="13"/>
        <v>0</v>
      </c>
      <c r="F237" s="165" t="str">
        <f t="shared" si="14"/>
        <v>OK</v>
      </c>
      <c r="G237" s="165" t="str">
        <f t="shared" si="15"/>
        <v>CHYBA</v>
      </c>
    </row>
    <row r="238" spans="1:7" ht="15.75">
      <c r="A238" s="158"/>
      <c r="B238" s="159"/>
      <c r="C238" s="160">
        <f t="shared" si="12"/>
      </c>
      <c r="D238" s="165">
        <v>236</v>
      </c>
      <c r="E238" s="153">
        <f t="shared" si="13"/>
        <v>0</v>
      </c>
      <c r="F238" s="165" t="str">
        <f t="shared" si="14"/>
        <v>OK</v>
      </c>
      <c r="G238" s="165" t="str">
        <f t="shared" si="15"/>
        <v>CHYBA</v>
      </c>
    </row>
    <row r="239" spans="1:7" ht="15.75">
      <c r="A239" s="158"/>
      <c r="B239" s="159"/>
      <c r="C239" s="160">
        <f t="shared" si="12"/>
      </c>
      <c r="D239" s="165">
        <v>237</v>
      </c>
      <c r="E239" s="153">
        <f t="shared" si="13"/>
        <v>0</v>
      </c>
      <c r="F239" s="165" t="str">
        <f t="shared" si="14"/>
        <v>OK</v>
      </c>
      <c r="G239" s="165" t="str">
        <f t="shared" si="15"/>
        <v>CHYBA</v>
      </c>
    </row>
    <row r="240" spans="1:7" ht="15.75">
      <c r="A240" s="158"/>
      <c r="B240" s="159"/>
      <c r="C240" s="160">
        <f t="shared" si="12"/>
      </c>
      <c r="D240" s="165">
        <v>238</v>
      </c>
      <c r="E240" s="153">
        <f t="shared" si="13"/>
        <v>0</v>
      </c>
      <c r="F240" s="165" t="str">
        <f t="shared" si="14"/>
        <v>OK</v>
      </c>
      <c r="G240" s="165" t="str">
        <f t="shared" si="15"/>
        <v>CHYBA</v>
      </c>
    </row>
    <row r="241" spans="1:7" ht="15.75">
      <c r="A241" s="158"/>
      <c r="B241" s="159"/>
      <c r="C241" s="160">
        <f t="shared" si="12"/>
      </c>
      <c r="D241" s="165">
        <v>239</v>
      </c>
      <c r="E241" s="153">
        <f t="shared" si="13"/>
        <v>0</v>
      </c>
      <c r="F241" s="165" t="str">
        <f t="shared" si="14"/>
        <v>OK</v>
      </c>
      <c r="G241" s="165" t="str">
        <f t="shared" si="15"/>
        <v>CHYBA</v>
      </c>
    </row>
    <row r="242" spans="1:7" ht="15.75">
      <c r="A242" s="158"/>
      <c r="B242" s="159"/>
      <c r="C242" s="160">
        <f t="shared" si="12"/>
      </c>
      <c r="D242" s="165">
        <v>240</v>
      </c>
      <c r="E242" s="153">
        <f t="shared" si="13"/>
        <v>0</v>
      </c>
      <c r="F242" s="165" t="str">
        <f t="shared" si="14"/>
        <v>OK</v>
      </c>
      <c r="G242" s="165" t="str">
        <f t="shared" si="15"/>
        <v>CHYBA</v>
      </c>
    </row>
    <row r="243" spans="1:7" ht="15.75">
      <c r="A243" s="158"/>
      <c r="B243" s="159"/>
      <c r="C243" s="160">
        <f t="shared" si="12"/>
      </c>
      <c r="D243" s="165">
        <v>241</v>
      </c>
      <c r="E243" s="153">
        <f t="shared" si="13"/>
        <v>0</v>
      </c>
      <c r="F243" s="165" t="str">
        <f t="shared" si="14"/>
        <v>OK</v>
      </c>
      <c r="G243" s="165" t="str">
        <f t="shared" si="15"/>
        <v>CHYBA</v>
      </c>
    </row>
    <row r="244" spans="1:7" ht="15.75">
      <c r="A244" s="158"/>
      <c r="B244" s="159"/>
      <c r="C244" s="160">
        <f t="shared" si="12"/>
      </c>
      <c r="D244" s="165">
        <v>242</v>
      </c>
      <c r="E244" s="153">
        <f t="shared" si="13"/>
        <v>0</v>
      </c>
      <c r="F244" s="165" t="str">
        <f t="shared" si="14"/>
        <v>OK</v>
      </c>
      <c r="G244" s="165" t="str">
        <f t="shared" si="15"/>
        <v>CHYBA</v>
      </c>
    </row>
    <row r="245" spans="1:7" ht="15.75">
      <c r="A245" s="158"/>
      <c r="B245" s="159"/>
      <c r="C245" s="160">
        <f t="shared" si="12"/>
      </c>
      <c r="D245" s="165">
        <v>243</v>
      </c>
      <c r="E245" s="153">
        <f t="shared" si="13"/>
        <v>0</v>
      </c>
      <c r="F245" s="165" t="str">
        <f t="shared" si="14"/>
        <v>OK</v>
      </c>
      <c r="G245" s="165" t="str">
        <f t="shared" si="15"/>
        <v>CHYBA</v>
      </c>
    </row>
    <row r="246" spans="1:7" ht="15.75">
      <c r="A246" s="158"/>
      <c r="B246" s="159"/>
      <c r="C246" s="160">
        <f t="shared" si="12"/>
      </c>
      <c r="D246" s="165">
        <v>244</v>
      </c>
      <c r="E246" s="153">
        <f t="shared" si="13"/>
        <v>0</v>
      </c>
      <c r="F246" s="165" t="str">
        <f t="shared" si="14"/>
        <v>OK</v>
      </c>
      <c r="G246" s="165" t="str">
        <f t="shared" si="15"/>
        <v>CHYBA</v>
      </c>
    </row>
    <row r="247" spans="1:7" ht="15.75">
      <c r="A247" s="158"/>
      <c r="B247" s="159"/>
      <c r="C247" s="160">
        <f t="shared" si="12"/>
      </c>
      <c r="D247" s="165">
        <v>245</v>
      </c>
      <c r="E247" s="153">
        <f t="shared" si="13"/>
        <v>0</v>
      </c>
      <c r="F247" s="165" t="str">
        <f t="shared" si="14"/>
        <v>OK</v>
      </c>
      <c r="G247" s="165" t="str">
        <f t="shared" si="15"/>
        <v>CHYBA</v>
      </c>
    </row>
    <row r="248" spans="1:7" ht="15.75">
      <c r="A248" s="158"/>
      <c r="B248" s="159"/>
      <c r="C248" s="160">
        <f t="shared" si="12"/>
      </c>
      <c r="D248" s="165">
        <v>246</v>
      </c>
      <c r="E248" s="153">
        <f t="shared" si="13"/>
        <v>0</v>
      </c>
      <c r="F248" s="165" t="str">
        <f t="shared" si="14"/>
        <v>OK</v>
      </c>
      <c r="G248" s="165" t="str">
        <f t="shared" si="15"/>
        <v>CHYBA</v>
      </c>
    </row>
    <row r="249" spans="1:7" ht="15.75">
      <c r="A249" s="158"/>
      <c r="B249" s="159"/>
      <c r="C249" s="160">
        <f t="shared" si="12"/>
      </c>
      <c r="D249" s="165">
        <v>247</v>
      </c>
      <c r="E249" s="153">
        <f t="shared" si="13"/>
        <v>0</v>
      </c>
      <c r="F249" s="165" t="str">
        <f t="shared" si="14"/>
        <v>OK</v>
      </c>
      <c r="G249" s="165" t="str">
        <f t="shared" si="15"/>
        <v>CHYBA</v>
      </c>
    </row>
    <row r="250" spans="1:7" ht="15.75">
      <c r="A250" s="158"/>
      <c r="B250" s="159"/>
      <c r="C250" s="160">
        <f t="shared" si="12"/>
      </c>
      <c r="D250" s="165">
        <v>248</v>
      </c>
      <c r="E250" s="153">
        <f t="shared" si="13"/>
        <v>0</v>
      </c>
      <c r="F250" s="165" t="str">
        <f t="shared" si="14"/>
        <v>OK</v>
      </c>
      <c r="G250" s="165" t="str">
        <f t="shared" si="15"/>
        <v>CHYBA</v>
      </c>
    </row>
    <row r="251" spans="1:7" ht="15.75">
      <c r="A251" s="158"/>
      <c r="B251" s="159"/>
      <c r="C251" s="160">
        <f t="shared" si="12"/>
      </c>
      <c r="D251" s="165">
        <v>249</v>
      </c>
      <c r="E251" s="153">
        <f t="shared" si="13"/>
        <v>0</v>
      </c>
      <c r="F251" s="165" t="str">
        <f t="shared" si="14"/>
        <v>OK</v>
      </c>
      <c r="G251" s="165" t="str">
        <f t="shared" si="15"/>
        <v>CHYBA</v>
      </c>
    </row>
    <row r="252" spans="1:7" ht="15.75">
      <c r="A252" s="158"/>
      <c r="B252" s="159"/>
      <c r="C252" s="160">
        <f t="shared" si="12"/>
      </c>
      <c r="D252" s="165">
        <v>250</v>
      </c>
      <c r="E252" s="153">
        <f t="shared" si="13"/>
        <v>0</v>
      </c>
      <c r="F252" s="165" t="str">
        <f t="shared" si="14"/>
        <v>OK</v>
      </c>
      <c r="G252" s="165" t="str">
        <f t="shared" si="15"/>
        <v>CHYBA</v>
      </c>
    </row>
    <row r="253" spans="1:7" ht="15.75">
      <c r="A253" s="158"/>
      <c r="B253" s="159"/>
      <c r="C253" s="160">
        <f t="shared" si="12"/>
      </c>
      <c r="D253" s="165">
        <v>251</v>
      </c>
      <c r="E253" s="153">
        <f t="shared" si="13"/>
        <v>0</v>
      </c>
      <c r="F253" s="165" t="str">
        <f t="shared" si="14"/>
        <v>OK</v>
      </c>
      <c r="G253" s="165" t="str">
        <f t="shared" si="15"/>
        <v>CHYBA</v>
      </c>
    </row>
    <row r="254" spans="1:7" ht="15.75">
      <c r="A254" s="158"/>
      <c r="B254" s="159"/>
      <c r="C254" s="160">
        <f t="shared" si="12"/>
      </c>
      <c r="D254" s="165">
        <v>252</v>
      </c>
      <c r="E254" s="153">
        <f t="shared" si="13"/>
        <v>0</v>
      </c>
      <c r="F254" s="165" t="str">
        <f t="shared" si="14"/>
        <v>OK</v>
      </c>
      <c r="G254" s="165" t="str">
        <f t="shared" si="15"/>
        <v>CHYBA</v>
      </c>
    </row>
    <row r="255" spans="1:7" ht="15.75">
      <c r="A255" s="158"/>
      <c r="B255" s="159"/>
      <c r="C255" s="160">
        <f t="shared" si="12"/>
      </c>
      <c r="D255" s="165">
        <v>253</v>
      </c>
      <c r="E255" s="153">
        <f t="shared" si="13"/>
        <v>0</v>
      </c>
      <c r="F255" s="165" t="str">
        <f t="shared" si="14"/>
        <v>OK</v>
      </c>
      <c r="G255" s="165" t="str">
        <f t="shared" si="15"/>
        <v>CHYBA</v>
      </c>
    </row>
    <row r="256" spans="1:7" ht="15.75">
      <c r="A256" s="158"/>
      <c r="B256" s="159"/>
      <c r="C256" s="160">
        <f t="shared" si="12"/>
      </c>
      <c r="D256" s="165">
        <v>254</v>
      </c>
      <c r="E256" s="153">
        <f t="shared" si="13"/>
        <v>0</v>
      </c>
      <c r="F256" s="165" t="str">
        <f t="shared" si="14"/>
        <v>OK</v>
      </c>
      <c r="G256" s="165" t="str">
        <f t="shared" si="15"/>
        <v>CHYBA</v>
      </c>
    </row>
    <row r="257" spans="1:7" ht="15.75">
      <c r="A257" s="158"/>
      <c r="B257" s="159"/>
      <c r="C257" s="160">
        <f t="shared" si="12"/>
      </c>
      <c r="D257" s="165">
        <v>255</v>
      </c>
      <c r="E257" s="153">
        <f t="shared" si="13"/>
        <v>0</v>
      </c>
      <c r="F257" s="165" t="str">
        <f t="shared" si="14"/>
        <v>OK</v>
      </c>
      <c r="G257" s="165" t="str">
        <f t="shared" si="15"/>
        <v>CHYBA</v>
      </c>
    </row>
    <row r="258" spans="1:7" ht="15.75">
      <c r="A258" s="158"/>
      <c r="B258" s="159"/>
      <c r="C258" s="160">
        <f t="shared" si="12"/>
      </c>
      <c r="D258" s="165">
        <v>256</v>
      </c>
      <c r="E258" s="153">
        <f t="shared" si="13"/>
        <v>0</v>
      </c>
      <c r="F258" s="165" t="str">
        <f t="shared" si="14"/>
        <v>OK</v>
      </c>
      <c r="G258" s="165" t="str">
        <f t="shared" si="15"/>
        <v>CHYBA</v>
      </c>
    </row>
    <row r="259" spans="1:7" ht="15.75">
      <c r="A259" s="158"/>
      <c r="B259" s="159"/>
      <c r="C259" s="160">
        <f aca="true" t="shared" si="16" ref="C259:C322">IF(B259="","",(INT(B259/10000)*1/24+INT((B259-INT(B259/10000)*10000)/100)*1/24/60+(B259-INT(B259/10000)*10000-INT((B259-INT(B259/10000)*10000)/100)*100)*1/24/60/60))</f>
      </c>
      <c r="D259" s="165">
        <v>257</v>
      </c>
      <c r="E259" s="153">
        <f aca="true" t="shared" si="17" ref="E259:E322">SUMIF(A$3:A$498,A259,A$3:A$498)</f>
        <v>0</v>
      </c>
      <c r="F259" s="165" t="str">
        <f aca="true" t="shared" si="18" ref="F259:F322">IF(E259=A259,"OK","CHYBA")</f>
        <v>OK</v>
      </c>
      <c r="G259" s="165" t="str">
        <f aca="true" t="shared" si="19" ref="G259:G322">IF(C259&gt;C258,"OK","CHYBA")</f>
        <v>CHYBA</v>
      </c>
    </row>
    <row r="260" spans="1:7" ht="15.75">
      <c r="A260" s="158"/>
      <c r="B260" s="159"/>
      <c r="C260" s="160">
        <f t="shared" si="16"/>
      </c>
      <c r="D260" s="165">
        <v>258</v>
      </c>
      <c r="E260" s="153">
        <f t="shared" si="17"/>
        <v>0</v>
      </c>
      <c r="F260" s="165" t="str">
        <f t="shared" si="18"/>
        <v>OK</v>
      </c>
      <c r="G260" s="165" t="str">
        <f t="shared" si="19"/>
        <v>CHYBA</v>
      </c>
    </row>
    <row r="261" spans="1:7" ht="15.75">
      <c r="A261" s="158"/>
      <c r="B261" s="159"/>
      <c r="C261" s="160">
        <f t="shared" si="16"/>
      </c>
      <c r="D261" s="165">
        <v>259</v>
      </c>
      <c r="E261" s="153">
        <f t="shared" si="17"/>
        <v>0</v>
      </c>
      <c r="F261" s="165" t="str">
        <f t="shared" si="18"/>
        <v>OK</v>
      </c>
      <c r="G261" s="165" t="str">
        <f t="shared" si="19"/>
        <v>CHYBA</v>
      </c>
    </row>
    <row r="262" spans="1:7" ht="15.75">
      <c r="A262" s="158"/>
      <c r="B262" s="159"/>
      <c r="C262" s="160">
        <f t="shared" si="16"/>
      </c>
      <c r="D262" s="165">
        <v>260</v>
      </c>
      <c r="E262" s="153">
        <f t="shared" si="17"/>
        <v>0</v>
      </c>
      <c r="F262" s="165" t="str">
        <f t="shared" si="18"/>
        <v>OK</v>
      </c>
      <c r="G262" s="165" t="str">
        <f t="shared" si="19"/>
        <v>CHYBA</v>
      </c>
    </row>
    <row r="263" spans="1:7" ht="15.75">
      <c r="A263" s="158"/>
      <c r="B263" s="159"/>
      <c r="C263" s="160">
        <f t="shared" si="16"/>
      </c>
      <c r="D263" s="165">
        <v>261</v>
      </c>
      <c r="E263" s="153">
        <f t="shared" si="17"/>
        <v>0</v>
      </c>
      <c r="F263" s="165" t="str">
        <f t="shared" si="18"/>
        <v>OK</v>
      </c>
      <c r="G263" s="165" t="str">
        <f t="shared" si="19"/>
        <v>CHYBA</v>
      </c>
    </row>
    <row r="264" spans="1:7" ht="15.75">
      <c r="A264" s="158"/>
      <c r="B264" s="159"/>
      <c r="C264" s="160">
        <f t="shared" si="16"/>
      </c>
      <c r="D264" s="165">
        <v>262</v>
      </c>
      <c r="E264" s="153">
        <f t="shared" si="17"/>
        <v>0</v>
      </c>
      <c r="F264" s="165" t="str">
        <f t="shared" si="18"/>
        <v>OK</v>
      </c>
      <c r="G264" s="165" t="str">
        <f t="shared" si="19"/>
        <v>CHYBA</v>
      </c>
    </row>
    <row r="265" spans="1:7" ht="15.75">
      <c r="A265" s="158"/>
      <c r="B265" s="159"/>
      <c r="C265" s="160">
        <f t="shared" si="16"/>
      </c>
      <c r="D265" s="165">
        <v>263</v>
      </c>
      <c r="E265" s="153">
        <f t="shared" si="17"/>
        <v>0</v>
      </c>
      <c r="F265" s="165" t="str">
        <f t="shared" si="18"/>
        <v>OK</v>
      </c>
      <c r="G265" s="165" t="str">
        <f t="shared" si="19"/>
        <v>CHYBA</v>
      </c>
    </row>
    <row r="266" spans="1:7" ht="15.75">
      <c r="A266" s="158"/>
      <c r="B266" s="159"/>
      <c r="C266" s="160">
        <f t="shared" si="16"/>
      </c>
      <c r="D266" s="165">
        <v>264</v>
      </c>
      <c r="E266" s="153">
        <f t="shared" si="17"/>
        <v>0</v>
      </c>
      <c r="F266" s="165" t="str">
        <f t="shared" si="18"/>
        <v>OK</v>
      </c>
      <c r="G266" s="165" t="str">
        <f t="shared" si="19"/>
        <v>CHYBA</v>
      </c>
    </row>
    <row r="267" spans="1:7" ht="15.75">
      <c r="A267" s="158"/>
      <c r="B267" s="159"/>
      <c r="C267" s="160">
        <f t="shared" si="16"/>
      </c>
      <c r="D267" s="165">
        <v>265</v>
      </c>
      <c r="E267" s="153">
        <f t="shared" si="17"/>
        <v>0</v>
      </c>
      <c r="F267" s="165" t="str">
        <f t="shared" si="18"/>
        <v>OK</v>
      </c>
      <c r="G267" s="165" t="str">
        <f t="shared" si="19"/>
        <v>CHYBA</v>
      </c>
    </row>
    <row r="268" spans="1:7" ht="15.75">
      <c r="A268" s="158"/>
      <c r="B268" s="159"/>
      <c r="C268" s="160">
        <f t="shared" si="16"/>
      </c>
      <c r="D268" s="165">
        <v>266</v>
      </c>
      <c r="E268" s="153">
        <f t="shared" si="17"/>
        <v>0</v>
      </c>
      <c r="F268" s="165" t="str">
        <f t="shared" si="18"/>
        <v>OK</v>
      </c>
      <c r="G268" s="165" t="str">
        <f t="shared" si="19"/>
        <v>CHYBA</v>
      </c>
    </row>
    <row r="269" spans="1:7" ht="15.75">
      <c r="A269" s="158"/>
      <c r="B269" s="159"/>
      <c r="C269" s="160">
        <f t="shared" si="16"/>
      </c>
      <c r="D269" s="165">
        <v>267</v>
      </c>
      <c r="E269" s="153">
        <f t="shared" si="17"/>
        <v>0</v>
      </c>
      <c r="F269" s="165" t="str">
        <f t="shared" si="18"/>
        <v>OK</v>
      </c>
      <c r="G269" s="165" t="str">
        <f t="shared" si="19"/>
        <v>CHYBA</v>
      </c>
    </row>
    <row r="270" spans="1:7" ht="15.75">
      <c r="A270" s="158"/>
      <c r="B270" s="159"/>
      <c r="C270" s="160">
        <f t="shared" si="16"/>
      </c>
      <c r="D270" s="165">
        <v>268</v>
      </c>
      <c r="E270" s="153">
        <f t="shared" si="17"/>
        <v>0</v>
      </c>
      <c r="F270" s="165" t="str">
        <f t="shared" si="18"/>
        <v>OK</v>
      </c>
      <c r="G270" s="165" t="str">
        <f t="shared" si="19"/>
        <v>CHYBA</v>
      </c>
    </row>
    <row r="271" spans="1:7" ht="15.75">
      <c r="A271" s="158"/>
      <c r="B271" s="159"/>
      <c r="C271" s="160">
        <f t="shared" si="16"/>
      </c>
      <c r="D271" s="165">
        <v>269</v>
      </c>
      <c r="E271" s="153">
        <f t="shared" si="17"/>
        <v>0</v>
      </c>
      <c r="F271" s="165" t="str">
        <f t="shared" si="18"/>
        <v>OK</v>
      </c>
      <c r="G271" s="165" t="str">
        <f t="shared" si="19"/>
        <v>CHYBA</v>
      </c>
    </row>
    <row r="272" spans="1:7" ht="15.75">
      <c r="A272" s="158"/>
      <c r="B272" s="159"/>
      <c r="C272" s="160">
        <f t="shared" si="16"/>
      </c>
      <c r="D272" s="165">
        <v>270</v>
      </c>
      <c r="E272" s="153">
        <f t="shared" si="17"/>
        <v>0</v>
      </c>
      <c r="F272" s="165" t="str">
        <f t="shared" si="18"/>
        <v>OK</v>
      </c>
      <c r="G272" s="165" t="str">
        <f t="shared" si="19"/>
        <v>CHYBA</v>
      </c>
    </row>
    <row r="273" spans="1:7" ht="15.75">
      <c r="A273" s="158"/>
      <c r="B273" s="159"/>
      <c r="C273" s="160">
        <f t="shared" si="16"/>
      </c>
      <c r="D273" s="165">
        <v>271</v>
      </c>
      <c r="E273" s="153">
        <f t="shared" si="17"/>
        <v>0</v>
      </c>
      <c r="F273" s="165" t="str">
        <f t="shared" si="18"/>
        <v>OK</v>
      </c>
      <c r="G273" s="165" t="str">
        <f t="shared" si="19"/>
        <v>CHYBA</v>
      </c>
    </row>
    <row r="274" spans="1:7" ht="15.75">
      <c r="A274" s="158"/>
      <c r="B274" s="159"/>
      <c r="C274" s="160">
        <f t="shared" si="16"/>
      </c>
      <c r="D274" s="165">
        <v>272</v>
      </c>
      <c r="E274" s="153">
        <f t="shared" si="17"/>
        <v>0</v>
      </c>
      <c r="F274" s="165" t="str">
        <f t="shared" si="18"/>
        <v>OK</v>
      </c>
      <c r="G274" s="165" t="str">
        <f t="shared" si="19"/>
        <v>CHYBA</v>
      </c>
    </row>
    <row r="275" spans="1:7" ht="15.75">
      <c r="A275" s="158"/>
      <c r="B275" s="159"/>
      <c r="C275" s="160">
        <f t="shared" si="16"/>
      </c>
      <c r="D275" s="165">
        <v>273</v>
      </c>
      <c r="E275" s="153">
        <f t="shared" si="17"/>
        <v>0</v>
      </c>
      <c r="F275" s="165" t="str">
        <f t="shared" si="18"/>
        <v>OK</v>
      </c>
      <c r="G275" s="165" t="str">
        <f t="shared" si="19"/>
        <v>CHYBA</v>
      </c>
    </row>
    <row r="276" spans="1:7" ht="15.75">
      <c r="A276" s="158"/>
      <c r="B276" s="159"/>
      <c r="C276" s="160">
        <f t="shared" si="16"/>
      </c>
      <c r="D276" s="165">
        <v>274</v>
      </c>
      <c r="E276" s="153">
        <f t="shared" si="17"/>
        <v>0</v>
      </c>
      <c r="F276" s="165" t="str">
        <f t="shared" si="18"/>
        <v>OK</v>
      </c>
      <c r="G276" s="165" t="str">
        <f t="shared" si="19"/>
        <v>CHYBA</v>
      </c>
    </row>
    <row r="277" spans="1:7" ht="15.75">
      <c r="A277" s="158"/>
      <c r="B277" s="159"/>
      <c r="C277" s="160">
        <f t="shared" si="16"/>
      </c>
      <c r="D277" s="165">
        <v>275</v>
      </c>
      <c r="E277" s="153">
        <f t="shared" si="17"/>
        <v>0</v>
      </c>
      <c r="F277" s="165" t="str">
        <f t="shared" si="18"/>
        <v>OK</v>
      </c>
      <c r="G277" s="165" t="str">
        <f t="shared" si="19"/>
        <v>CHYBA</v>
      </c>
    </row>
    <row r="278" spans="1:7" ht="15.75">
      <c r="A278" s="158"/>
      <c r="B278" s="159"/>
      <c r="C278" s="160">
        <f t="shared" si="16"/>
      </c>
      <c r="D278" s="165">
        <v>276</v>
      </c>
      <c r="E278" s="153">
        <f t="shared" si="17"/>
        <v>0</v>
      </c>
      <c r="F278" s="165" t="str">
        <f t="shared" si="18"/>
        <v>OK</v>
      </c>
      <c r="G278" s="165" t="str">
        <f t="shared" si="19"/>
        <v>CHYBA</v>
      </c>
    </row>
    <row r="279" spans="1:7" ht="15.75">
      <c r="A279" s="158"/>
      <c r="B279" s="159"/>
      <c r="C279" s="160">
        <f t="shared" si="16"/>
      </c>
      <c r="D279" s="165">
        <v>277</v>
      </c>
      <c r="E279" s="153">
        <f t="shared" si="17"/>
        <v>0</v>
      </c>
      <c r="F279" s="165" t="str">
        <f t="shared" si="18"/>
        <v>OK</v>
      </c>
      <c r="G279" s="165" t="str">
        <f t="shared" si="19"/>
        <v>CHYBA</v>
      </c>
    </row>
    <row r="280" spans="1:7" ht="15.75">
      <c r="A280" s="158"/>
      <c r="B280" s="159"/>
      <c r="C280" s="160">
        <f t="shared" si="16"/>
      </c>
      <c r="D280" s="165">
        <v>278</v>
      </c>
      <c r="E280" s="153">
        <f t="shared" si="17"/>
        <v>0</v>
      </c>
      <c r="F280" s="165" t="str">
        <f t="shared" si="18"/>
        <v>OK</v>
      </c>
      <c r="G280" s="165" t="str">
        <f t="shared" si="19"/>
        <v>CHYBA</v>
      </c>
    </row>
    <row r="281" spans="1:7" ht="15.75">
      <c r="A281" s="158"/>
      <c r="B281" s="159"/>
      <c r="C281" s="160">
        <f t="shared" si="16"/>
      </c>
      <c r="D281" s="165">
        <v>279</v>
      </c>
      <c r="E281" s="153">
        <f t="shared" si="17"/>
        <v>0</v>
      </c>
      <c r="F281" s="165" t="str">
        <f t="shared" si="18"/>
        <v>OK</v>
      </c>
      <c r="G281" s="165" t="str">
        <f t="shared" si="19"/>
        <v>CHYBA</v>
      </c>
    </row>
    <row r="282" spans="1:7" ht="15.75">
      <c r="A282" s="158"/>
      <c r="B282" s="159"/>
      <c r="C282" s="160">
        <f t="shared" si="16"/>
      </c>
      <c r="D282" s="165">
        <v>280</v>
      </c>
      <c r="E282" s="153">
        <f t="shared" si="17"/>
        <v>0</v>
      </c>
      <c r="F282" s="165" t="str">
        <f t="shared" si="18"/>
        <v>OK</v>
      </c>
      <c r="G282" s="165" t="str">
        <f t="shared" si="19"/>
        <v>CHYBA</v>
      </c>
    </row>
    <row r="283" spans="1:7" ht="15.75">
      <c r="A283" s="166"/>
      <c r="B283" s="159"/>
      <c r="C283" s="160">
        <f t="shared" si="16"/>
      </c>
      <c r="D283" s="165">
        <v>281</v>
      </c>
      <c r="E283" s="153">
        <f t="shared" si="17"/>
        <v>0</v>
      </c>
      <c r="F283" s="165" t="str">
        <f t="shared" si="18"/>
        <v>OK</v>
      </c>
      <c r="G283" s="165" t="str">
        <f t="shared" si="19"/>
        <v>CHYBA</v>
      </c>
    </row>
    <row r="284" spans="1:7" ht="15.75">
      <c r="A284" s="158"/>
      <c r="B284" s="159"/>
      <c r="C284" s="160">
        <f t="shared" si="16"/>
      </c>
      <c r="D284" s="165">
        <v>282</v>
      </c>
      <c r="E284" s="153">
        <f t="shared" si="17"/>
        <v>0</v>
      </c>
      <c r="F284" s="165" t="str">
        <f t="shared" si="18"/>
        <v>OK</v>
      </c>
      <c r="G284" s="165" t="str">
        <f t="shared" si="19"/>
        <v>CHYBA</v>
      </c>
    </row>
    <row r="285" spans="1:7" ht="15.75">
      <c r="A285" s="158"/>
      <c r="B285" s="159"/>
      <c r="C285" s="160">
        <f t="shared" si="16"/>
      </c>
      <c r="D285" s="165">
        <v>283</v>
      </c>
      <c r="E285" s="153">
        <f t="shared" si="17"/>
        <v>0</v>
      </c>
      <c r="F285" s="165" t="str">
        <f t="shared" si="18"/>
        <v>OK</v>
      </c>
      <c r="G285" s="165" t="str">
        <f t="shared" si="19"/>
        <v>CHYBA</v>
      </c>
    </row>
    <row r="286" spans="1:7" ht="15.75">
      <c r="A286" s="158"/>
      <c r="B286" s="159"/>
      <c r="C286" s="160">
        <f t="shared" si="16"/>
      </c>
      <c r="D286" s="165">
        <v>284</v>
      </c>
      <c r="E286" s="153">
        <f t="shared" si="17"/>
        <v>0</v>
      </c>
      <c r="F286" s="165" t="str">
        <f t="shared" si="18"/>
        <v>OK</v>
      </c>
      <c r="G286" s="165" t="str">
        <f t="shared" si="19"/>
        <v>CHYBA</v>
      </c>
    </row>
    <row r="287" spans="1:7" ht="15.75">
      <c r="A287" s="158"/>
      <c r="B287" s="159"/>
      <c r="C287" s="160">
        <f t="shared" si="16"/>
      </c>
      <c r="D287" s="165">
        <v>285</v>
      </c>
      <c r="E287" s="153">
        <f t="shared" si="17"/>
        <v>0</v>
      </c>
      <c r="F287" s="165" t="str">
        <f t="shared" si="18"/>
        <v>OK</v>
      </c>
      <c r="G287" s="165" t="str">
        <f t="shared" si="19"/>
        <v>CHYBA</v>
      </c>
    </row>
    <row r="288" spans="1:7" ht="15.75">
      <c r="A288" s="158"/>
      <c r="B288" s="159"/>
      <c r="C288" s="160">
        <f t="shared" si="16"/>
      </c>
      <c r="D288" s="165">
        <v>286</v>
      </c>
      <c r="E288" s="153">
        <f t="shared" si="17"/>
        <v>0</v>
      </c>
      <c r="F288" s="165" t="str">
        <f t="shared" si="18"/>
        <v>OK</v>
      </c>
      <c r="G288" s="165" t="str">
        <f t="shared" si="19"/>
        <v>CHYBA</v>
      </c>
    </row>
    <row r="289" spans="1:7" ht="15.75">
      <c r="A289" s="158"/>
      <c r="B289" s="159"/>
      <c r="C289" s="160">
        <f t="shared" si="16"/>
      </c>
      <c r="D289" s="165">
        <v>287</v>
      </c>
      <c r="E289" s="153">
        <f t="shared" si="17"/>
        <v>0</v>
      </c>
      <c r="F289" s="165" t="str">
        <f t="shared" si="18"/>
        <v>OK</v>
      </c>
      <c r="G289" s="165" t="str">
        <f t="shared" si="19"/>
        <v>CHYBA</v>
      </c>
    </row>
    <row r="290" spans="1:7" ht="15.75">
      <c r="A290" s="158"/>
      <c r="B290" s="159"/>
      <c r="C290" s="160">
        <f t="shared" si="16"/>
      </c>
      <c r="D290" s="165">
        <v>288</v>
      </c>
      <c r="E290" s="153">
        <f t="shared" si="17"/>
        <v>0</v>
      </c>
      <c r="F290" s="165" t="str">
        <f t="shared" si="18"/>
        <v>OK</v>
      </c>
      <c r="G290" s="165" t="str">
        <f t="shared" si="19"/>
        <v>CHYBA</v>
      </c>
    </row>
    <row r="291" spans="1:7" ht="15.75">
      <c r="A291" s="158"/>
      <c r="B291" s="159"/>
      <c r="C291" s="160">
        <f t="shared" si="16"/>
      </c>
      <c r="D291" s="165">
        <v>289</v>
      </c>
      <c r="E291" s="153">
        <f t="shared" si="17"/>
        <v>0</v>
      </c>
      <c r="F291" s="165" t="str">
        <f t="shared" si="18"/>
        <v>OK</v>
      </c>
      <c r="G291" s="165" t="str">
        <f t="shared" si="19"/>
        <v>CHYBA</v>
      </c>
    </row>
    <row r="292" spans="1:7" ht="15.75">
      <c r="A292" s="158"/>
      <c r="B292" s="159"/>
      <c r="C292" s="160">
        <f t="shared" si="16"/>
      </c>
      <c r="D292" s="165">
        <v>290</v>
      </c>
      <c r="E292" s="153">
        <f t="shared" si="17"/>
        <v>0</v>
      </c>
      <c r="F292" s="165" t="str">
        <f t="shared" si="18"/>
        <v>OK</v>
      </c>
      <c r="G292" s="165" t="str">
        <f t="shared" si="19"/>
        <v>CHYBA</v>
      </c>
    </row>
    <row r="293" spans="1:7" ht="15.75">
      <c r="A293" s="158"/>
      <c r="B293" s="159"/>
      <c r="C293" s="160">
        <f t="shared" si="16"/>
      </c>
      <c r="D293" s="165">
        <v>291</v>
      </c>
      <c r="E293" s="153">
        <f t="shared" si="17"/>
        <v>0</v>
      </c>
      <c r="F293" s="165" t="str">
        <f t="shared" si="18"/>
        <v>OK</v>
      </c>
      <c r="G293" s="165" t="str">
        <f t="shared" si="19"/>
        <v>CHYBA</v>
      </c>
    </row>
    <row r="294" spans="1:7" ht="15.75">
      <c r="A294" s="158"/>
      <c r="B294" s="159"/>
      <c r="C294" s="160">
        <f t="shared" si="16"/>
      </c>
      <c r="D294" s="165">
        <v>292</v>
      </c>
      <c r="E294" s="153">
        <f t="shared" si="17"/>
        <v>0</v>
      </c>
      <c r="F294" s="165" t="str">
        <f t="shared" si="18"/>
        <v>OK</v>
      </c>
      <c r="G294" s="165" t="str">
        <f t="shared" si="19"/>
        <v>CHYBA</v>
      </c>
    </row>
    <row r="295" spans="1:7" ht="15.75">
      <c r="A295" s="158"/>
      <c r="B295" s="159"/>
      <c r="C295" s="160">
        <f t="shared" si="16"/>
      </c>
      <c r="D295" s="165">
        <v>293</v>
      </c>
      <c r="E295" s="153">
        <f t="shared" si="17"/>
        <v>0</v>
      </c>
      <c r="F295" s="165" t="str">
        <f t="shared" si="18"/>
        <v>OK</v>
      </c>
      <c r="G295" s="165" t="str">
        <f t="shared" si="19"/>
        <v>CHYBA</v>
      </c>
    </row>
    <row r="296" spans="1:7" ht="15.75">
      <c r="A296" s="158"/>
      <c r="B296" s="159"/>
      <c r="C296" s="160">
        <f t="shared" si="16"/>
      </c>
      <c r="D296" s="165">
        <v>294</v>
      </c>
      <c r="E296" s="153">
        <f t="shared" si="17"/>
        <v>0</v>
      </c>
      <c r="F296" s="165" t="str">
        <f t="shared" si="18"/>
        <v>OK</v>
      </c>
      <c r="G296" s="165" t="str">
        <f t="shared" si="19"/>
        <v>CHYBA</v>
      </c>
    </row>
    <row r="297" spans="1:7" ht="15.75">
      <c r="A297" s="158"/>
      <c r="B297" s="159"/>
      <c r="C297" s="160">
        <f t="shared" si="16"/>
      </c>
      <c r="D297" s="165">
        <v>295</v>
      </c>
      <c r="E297" s="153">
        <f t="shared" si="17"/>
        <v>0</v>
      </c>
      <c r="F297" s="165" t="str">
        <f t="shared" si="18"/>
        <v>OK</v>
      </c>
      <c r="G297" s="165" t="str">
        <f t="shared" si="19"/>
        <v>CHYBA</v>
      </c>
    </row>
    <row r="298" spans="1:7" ht="15.75">
      <c r="A298" s="158"/>
      <c r="B298" s="159"/>
      <c r="C298" s="160">
        <f t="shared" si="16"/>
      </c>
      <c r="D298" s="165">
        <v>296</v>
      </c>
      <c r="E298" s="153">
        <f t="shared" si="17"/>
        <v>0</v>
      </c>
      <c r="F298" s="165" t="str">
        <f t="shared" si="18"/>
        <v>OK</v>
      </c>
      <c r="G298" s="165" t="str">
        <f t="shared" si="19"/>
        <v>CHYBA</v>
      </c>
    </row>
    <row r="299" spans="1:7" ht="15.75">
      <c r="A299" s="158"/>
      <c r="B299" s="159"/>
      <c r="C299" s="160">
        <f t="shared" si="16"/>
      </c>
      <c r="D299" s="165">
        <v>297</v>
      </c>
      <c r="E299" s="153">
        <f t="shared" si="17"/>
        <v>0</v>
      </c>
      <c r="F299" s="165" t="str">
        <f t="shared" si="18"/>
        <v>OK</v>
      </c>
      <c r="G299" s="165" t="str">
        <f t="shared" si="19"/>
        <v>CHYBA</v>
      </c>
    </row>
    <row r="300" spans="1:7" ht="15.75">
      <c r="A300" s="158"/>
      <c r="B300" s="159"/>
      <c r="C300" s="160">
        <f t="shared" si="16"/>
      </c>
      <c r="D300" s="165">
        <v>298</v>
      </c>
      <c r="E300" s="153">
        <f t="shared" si="17"/>
        <v>0</v>
      </c>
      <c r="F300" s="165" t="str">
        <f t="shared" si="18"/>
        <v>OK</v>
      </c>
      <c r="G300" s="165" t="str">
        <f t="shared" si="19"/>
        <v>CHYBA</v>
      </c>
    </row>
    <row r="301" spans="1:7" ht="15.75">
      <c r="A301" s="158"/>
      <c r="B301" s="159"/>
      <c r="C301" s="160">
        <f t="shared" si="16"/>
      </c>
      <c r="D301" s="165">
        <v>299</v>
      </c>
      <c r="E301" s="153">
        <f t="shared" si="17"/>
        <v>0</v>
      </c>
      <c r="F301" s="165" t="str">
        <f t="shared" si="18"/>
        <v>OK</v>
      </c>
      <c r="G301" s="165" t="str">
        <f t="shared" si="19"/>
        <v>CHYBA</v>
      </c>
    </row>
    <row r="302" spans="1:7" ht="15.75">
      <c r="A302" s="158"/>
      <c r="B302" s="159"/>
      <c r="C302" s="160">
        <f t="shared" si="16"/>
      </c>
      <c r="D302" s="165">
        <v>300</v>
      </c>
      <c r="E302" s="153">
        <f t="shared" si="17"/>
        <v>0</v>
      </c>
      <c r="F302" s="165" t="str">
        <f t="shared" si="18"/>
        <v>OK</v>
      </c>
      <c r="G302" s="165" t="str">
        <f t="shared" si="19"/>
        <v>CHYBA</v>
      </c>
    </row>
    <row r="303" spans="1:7" ht="15.75">
      <c r="A303" s="158"/>
      <c r="B303" s="159"/>
      <c r="C303" s="160">
        <f t="shared" si="16"/>
      </c>
      <c r="D303" s="165">
        <v>301</v>
      </c>
      <c r="E303" s="153">
        <f t="shared" si="17"/>
        <v>0</v>
      </c>
      <c r="F303" s="165" t="str">
        <f t="shared" si="18"/>
        <v>OK</v>
      </c>
      <c r="G303" s="165" t="str">
        <f t="shared" si="19"/>
        <v>CHYBA</v>
      </c>
    </row>
    <row r="304" spans="1:7" ht="15.75">
      <c r="A304" s="158"/>
      <c r="B304" s="159"/>
      <c r="C304" s="160">
        <f t="shared" si="16"/>
      </c>
      <c r="D304" s="165">
        <v>302</v>
      </c>
      <c r="E304" s="153">
        <f t="shared" si="17"/>
        <v>0</v>
      </c>
      <c r="F304" s="165" t="str">
        <f t="shared" si="18"/>
        <v>OK</v>
      </c>
      <c r="G304" s="165" t="str">
        <f t="shared" si="19"/>
        <v>CHYBA</v>
      </c>
    </row>
    <row r="305" spans="1:7" ht="15.75">
      <c r="A305" s="158"/>
      <c r="B305" s="159"/>
      <c r="C305" s="160">
        <f t="shared" si="16"/>
      </c>
      <c r="D305" s="165">
        <v>303</v>
      </c>
      <c r="E305" s="153">
        <f t="shared" si="17"/>
        <v>0</v>
      </c>
      <c r="F305" s="165" t="str">
        <f t="shared" si="18"/>
        <v>OK</v>
      </c>
      <c r="G305" s="165" t="str">
        <f t="shared" si="19"/>
        <v>CHYBA</v>
      </c>
    </row>
    <row r="306" spans="1:7" ht="15.75">
      <c r="A306" s="158"/>
      <c r="B306" s="159"/>
      <c r="C306" s="160">
        <f t="shared" si="16"/>
      </c>
      <c r="D306" s="165">
        <v>304</v>
      </c>
      <c r="E306" s="153">
        <f t="shared" si="17"/>
        <v>0</v>
      </c>
      <c r="F306" s="165" t="str">
        <f t="shared" si="18"/>
        <v>OK</v>
      </c>
      <c r="G306" s="165" t="str">
        <f t="shared" si="19"/>
        <v>CHYBA</v>
      </c>
    </row>
    <row r="307" spans="1:7" ht="15.75">
      <c r="A307" s="158"/>
      <c r="B307" s="159"/>
      <c r="C307" s="160">
        <f t="shared" si="16"/>
      </c>
      <c r="D307" s="165">
        <v>305</v>
      </c>
      <c r="E307" s="153">
        <f t="shared" si="17"/>
        <v>0</v>
      </c>
      <c r="F307" s="165" t="str">
        <f t="shared" si="18"/>
        <v>OK</v>
      </c>
      <c r="G307" s="165" t="str">
        <f t="shared" si="19"/>
        <v>CHYBA</v>
      </c>
    </row>
    <row r="308" spans="1:7" ht="15.75">
      <c r="A308" s="158"/>
      <c r="B308" s="159"/>
      <c r="C308" s="160">
        <f t="shared" si="16"/>
      </c>
      <c r="D308" s="165">
        <v>306</v>
      </c>
      <c r="E308" s="153">
        <f t="shared" si="17"/>
        <v>0</v>
      </c>
      <c r="F308" s="165" t="str">
        <f t="shared" si="18"/>
        <v>OK</v>
      </c>
      <c r="G308" s="165" t="str">
        <f t="shared" si="19"/>
        <v>CHYBA</v>
      </c>
    </row>
    <row r="309" spans="1:7" ht="15.75">
      <c r="A309" s="158"/>
      <c r="B309" s="159"/>
      <c r="C309" s="160">
        <f t="shared" si="16"/>
      </c>
      <c r="D309" s="165">
        <v>307</v>
      </c>
      <c r="E309" s="153">
        <f t="shared" si="17"/>
        <v>0</v>
      </c>
      <c r="F309" s="165" t="str">
        <f t="shared" si="18"/>
        <v>OK</v>
      </c>
      <c r="G309" s="165" t="str">
        <f t="shared" si="19"/>
        <v>CHYBA</v>
      </c>
    </row>
    <row r="310" spans="1:7" ht="15.75">
      <c r="A310" s="158"/>
      <c r="B310" s="159"/>
      <c r="C310" s="160">
        <f t="shared" si="16"/>
      </c>
      <c r="D310" s="165">
        <v>308</v>
      </c>
      <c r="E310" s="153">
        <f t="shared" si="17"/>
        <v>0</v>
      </c>
      <c r="F310" s="165" t="str">
        <f t="shared" si="18"/>
        <v>OK</v>
      </c>
      <c r="G310" s="165" t="str">
        <f t="shared" si="19"/>
        <v>CHYBA</v>
      </c>
    </row>
    <row r="311" spans="1:7" ht="15.75">
      <c r="A311" s="158"/>
      <c r="B311" s="159"/>
      <c r="C311" s="160">
        <f t="shared" si="16"/>
      </c>
      <c r="D311" s="165">
        <v>309</v>
      </c>
      <c r="E311" s="153">
        <f t="shared" si="17"/>
        <v>0</v>
      </c>
      <c r="F311" s="165" t="str">
        <f t="shared" si="18"/>
        <v>OK</v>
      </c>
      <c r="G311" s="165" t="str">
        <f t="shared" si="19"/>
        <v>CHYBA</v>
      </c>
    </row>
    <row r="312" spans="1:7" ht="15.75">
      <c r="A312" s="158"/>
      <c r="B312" s="159"/>
      <c r="C312" s="160">
        <f t="shared" si="16"/>
      </c>
      <c r="D312" s="165">
        <v>310</v>
      </c>
      <c r="E312" s="153">
        <f t="shared" si="17"/>
        <v>0</v>
      </c>
      <c r="F312" s="165" t="str">
        <f t="shared" si="18"/>
        <v>OK</v>
      </c>
      <c r="G312" s="165" t="str">
        <f t="shared" si="19"/>
        <v>CHYBA</v>
      </c>
    </row>
    <row r="313" spans="1:7" ht="15.75">
      <c r="A313" s="158"/>
      <c r="B313" s="159"/>
      <c r="C313" s="160">
        <f t="shared" si="16"/>
      </c>
      <c r="D313" s="165">
        <v>311</v>
      </c>
      <c r="E313" s="153">
        <f t="shared" si="17"/>
        <v>0</v>
      </c>
      <c r="F313" s="165" t="str">
        <f t="shared" si="18"/>
        <v>OK</v>
      </c>
      <c r="G313" s="165" t="str">
        <f t="shared" si="19"/>
        <v>CHYBA</v>
      </c>
    </row>
    <row r="314" spans="1:7" ht="15.75">
      <c r="A314" s="158"/>
      <c r="B314" s="159"/>
      <c r="C314" s="160">
        <f t="shared" si="16"/>
      </c>
      <c r="D314" s="165">
        <v>312</v>
      </c>
      <c r="E314" s="153">
        <f t="shared" si="17"/>
        <v>0</v>
      </c>
      <c r="F314" s="165" t="str">
        <f t="shared" si="18"/>
        <v>OK</v>
      </c>
      <c r="G314" s="165" t="str">
        <f t="shared" si="19"/>
        <v>CHYBA</v>
      </c>
    </row>
    <row r="315" spans="1:7" ht="15.75">
      <c r="A315" s="158"/>
      <c r="B315" s="159"/>
      <c r="C315" s="160">
        <f t="shared" si="16"/>
      </c>
      <c r="D315" s="165">
        <v>313</v>
      </c>
      <c r="E315" s="153">
        <f t="shared" si="17"/>
        <v>0</v>
      </c>
      <c r="F315" s="165" t="str">
        <f t="shared" si="18"/>
        <v>OK</v>
      </c>
      <c r="G315" s="165" t="str">
        <f t="shared" si="19"/>
        <v>CHYBA</v>
      </c>
    </row>
    <row r="316" spans="1:7" ht="15.75">
      <c r="A316" s="158"/>
      <c r="B316" s="159"/>
      <c r="C316" s="160">
        <f t="shared" si="16"/>
      </c>
      <c r="D316" s="165">
        <v>314</v>
      </c>
      <c r="E316" s="153">
        <f t="shared" si="17"/>
        <v>0</v>
      </c>
      <c r="F316" s="165" t="str">
        <f t="shared" si="18"/>
        <v>OK</v>
      </c>
      <c r="G316" s="165" t="str">
        <f t="shared" si="19"/>
        <v>CHYBA</v>
      </c>
    </row>
    <row r="317" spans="1:7" ht="15.75">
      <c r="A317" s="158"/>
      <c r="B317" s="159"/>
      <c r="C317" s="160">
        <f t="shared" si="16"/>
      </c>
      <c r="D317" s="165">
        <v>315</v>
      </c>
      <c r="E317" s="153">
        <f t="shared" si="17"/>
        <v>0</v>
      </c>
      <c r="F317" s="165" t="str">
        <f t="shared" si="18"/>
        <v>OK</v>
      </c>
      <c r="G317" s="165" t="str">
        <f t="shared" si="19"/>
        <v>CHYBA</v>
      </c>
    </row>
    <row r="318" spans="1:7" ht="15.75">
      <c r="A318" s="158"/>
      <c r="B318" s="159"/>
      <c r="C318" s="160">
        <f t="shared" si="16"/>
      </c>
      <c r="D318" s="165">
        <v>316</v>
      </c>
      <c r="E318" s="153">
        <f t="shared" si="17"/>
        <v>0</v>
      </c>
      <c r="F318" s="165" t="str">
        <f t="shared" si="18"/>
        <v>OK</v>
      </c>
      <c r="G318" s="165" t="str">
        <f t="shared" si="19"/>
        <v>CHYBA</v>
      </c>
    </row>
    <row r="319" spans="1:7" ht="15.75">
      <c r="A319" s="158"/>
      <c r="B319" s="159"/>
      <c r="C319" s="160">
        <f t="shared" si="16"/>
      </c>
      <c r="D319" s="165">
        <v>317</v>
      </c>
      <c r="E319" s="153">
        <f t="shared" si="17"/>
        <v>0</v>
      </c>
      <c r="F319" s="165" t="str">
        <f t="shared" si="18"/>
        <v>OK</v>
      </c>
      <c r="G319" s="165" t="str">
        <f t="shared" si="19"/>
        <v>CHYBA</v>
      </c>
    </row>
    <row r="320" spans="1:7" ht="15.75">
      <c r="A320" s="158"/>
      <c r="B320" s="159"/>
      <c r="C320" s="160">
        <f t="shared" si="16"/>
      </c>
      <c r="D320" s="165">
        <v>318</v>
      </c>
      <c r="E320" s="153">
        <f t="shared" si="17"/>
        <v>0</v>
      </c>
      <c r="F320" s="165" t="str">
        <f t="shared" si="18"/>
        <v>OK</v>
      </c>
      <c r="G320" s="165" t="str">
        <f t="shared" si="19"/>
        <v>CHYBA</v>
      </c>
    </row>
    <row r="321" spans="1:7" ht="15.75">
      <c r="A321" s="158"/>
      <c r="B321" s="159"/>
      <c r="C321" s="160">
        <f t="shared" si="16"/>
      </c>
      <c r="D321" s="165">
        <v>319</v>
      </c>
      <c r="E321" s="153">
        <f t="shared" si="17"/>
        <v>0</v>
      </c>
      <c r="F321" s="165" t="str">
        <f t="shared" si="18"/>
        <v>OK</v>
      </c>
      <c r="G321" s="165" t="str">
        <f t="shared" si="19"/>
        <v>CHYBA</v>
      </c>
    </row>
    <row r="322" spans="1:7" ht="15.75">
      <c r="A322" s="158"/>
      <c r="B322" s="159"/>
      <c r="C322" s="160">
        <f t="shared" si="16"/>
      </c>
      <c r="D322" s="165">
        <v>320</v>
      </c>
      <c r="E322" s="153">
        <f t="shared" si="17"/>
        <v>0</v>
      </c>
      <c r="F322" s="165" t="str">
        <f t="shared" si="18"/>
        <v>OK</v>
      </c>
      <c r="G322" s="165" t="str">
        <f t="shared" si="19"/>
        <v>CHYBA</v>
      </c>
    </row>
    <row r="323" spans="1:7" ht="15.75">
      <c r="A323" s="158"/>
      <c r="B323" s="159"/>
      <c r="C323" s="160">
        <f aca="true" t="shared" si="20" ref="C323:C386">IF(B323="","",(INT(B323/10000)*1/24+INT((B323-INT(B323/10000)*10000)/100)*1/24/60+(B323-INT(B323/10000)*10000-INT((B323-INT(B323/10000)*10000)/100)*100)*1/24/60/60))</f>
      </c>
      <c r="D323" s="165">
        <v>321</v>
      </c>
      <c r="E323" s="153">
        <f aca="true" t="shared" si="21" ref="E323:E386">SUMIF(A$3:A$498,A323,A$3:A$498)</f>
        <v>0</v>
      </c>
      <c r="F323" s="165" t="str">
        <f aca="true" t="shared" si="22" ref="F323:F386">IF(E323=A323,"OK","CHYBA")</f>
        <v>OK</v>
      </c>
      <c r="G323" s="165" t="str">
        <f aca="true" t="shared" si="23" ref="G323:G386">IF(C323&gt;C322,"OK","CHYBA")</f>
        <v>CHYBA</v>
      </c>
    </row>
    <row r="324" spans="1:7" ht="15.75">
      <c r="A324" s="158"/>
      <c r="B324" s="159"/>
      <c r="C324" s="160">
        <f t="shared" si="20"/>
      </c>
      <c r="D324" s="165">
        <v>322</v>
      </c>
      <c r="E324" s="153">
        <f t="shared" si="21"/>
        <v>0</v>
      </c>
      <c r="F324" s="165" t="str">
        <f t="shared" si="22"/>
        <v>OK</v>
      </c>
      <c r="G324" s="165" t="str">
        <f t="shared" si="23"/>
        <v>CHYBA</v>
      </c>
    </row>
    <row r="325" spans="1:7" ht="15.75">
      <c r="A325" s="158"/>
      <c r="B325" s="159"/>
      <c r="C325" s="160">
        <f t="shared" si="20"/>
      </c>
      <c r="D325" s="165">
        <v>323</v>
      </c>
      <c r="E325" s="153">
        <f t="shared" si="21"/>
        <v>0</v>
      </c>
      <c r="F325" s="165" t="str">
        <f t="shared" si="22"/>
        <v>OK</v>
      </c>
      <c r="G325" s="165" t="str">
        <f t="shared" si="23"/>
        <v>CHYBA</v>
      </c>
    </row>
    <row r="326" spans="1:7" ht="15.75">
      <c r="A326" s="158"/>
      <c r="B326" s="159"/>
      <c r="C326" s="160">
        <f t="shared" si="20"/>
      </c>
      <c r="D326" s="165">
        <v>324</v>
      </c>
      <c r="E326" s="153">
        <f t="shared" si="21"/>
        <v>0</v>
      </c>
      <c r="F326" s="165" t="str">
        <f t="shared" si="22"/>
        <v>OK</v>
      </c>
      <c r="G326" s="165" t="str">
        <f t="shared" si="23"/>
        <v>CHYBA</v>
      </c>
    </row>
    <row r="327" spans="1:7" ht="15.75">
      <c r="A327" s="158"/>
      <c r="B327" s="159"/>
      <c r="C327" s="160">
        <f t="shared" si="20"/>
      </c>
      <c r="D327" s="165">
        <v>325</v>
      </c>
      <c r="E327" s="153">
        <f t="shared" si="21"/>
        <v>0</v>
      </c>
      <c r="F327" s="165" t="str">
        <f t="shared" si="22"/>
        <v>OK</v>
      </c>
      <c r="G327" s="165" t="str">
        <f t="shared" si="23"/>
        <v>CHYBA</v>
      </c>
    </row>
    <row r="328" spans="1:7" ht="15.75">
      <c r="A328" s="158"/>
      <c r="B328" s="159"/>
      <c r="C328" s="160">
        <f t="shared" si="20"/>
      </c>
      <c r="D328" s="165">
        <v>326</v>
      </c>
      <c r="E328" s="153">
        <f t="shared" si="21"/>
        <v>0</v>
      </c>
      <c r="F328" s="165" t="str">
        <f t="shared" si="22"/>
        <v>OK</v>
      </c>
      <c r="G328" s="165" t="str">
        <f t="shared" si="23"/>
        <v>CHYBA</v>
      </c>
    </row>
    <row r="329" spans="1:7" ht="15.75">
      <c r="A329" s="158"/>
      <c r="B329" s="159"/>
      <c r="C329" s="160">
        <f t="shared" si="20"/>
      </c>
      <c r="D329" s="165">
        <v>327</v>
      </c>
      <c r="E329" s="153">
        <f t="shared" si="21"/>
        <v>0</v>
      </c>
      <c r="F329" s="165" t="str">
        <f t="shared" si="22"/>
        <v>OK</v>
      </c>
      <c r="G329" s="165" t="str">
        <f t="shared" si="23"/>
        <v>CHYBA</v>
      </c>
    </row>
    <row r="330" spans="1:7" ht="15.75">
      <c r="A330" s="158"/>
      <c r="B330" s="159"/>
      <c r="C330" s="160">
        <f t="shared" si="20"/>
      </c>
      <c r="D330" s="165">
        <v>328</v>
      </c>
      <c r="E330" s="153">
        <f t="shared" si="21"/>
        <v>0</v>
      </c>
      <c r="F330" s="165" t="str">
        <f t="shared" si="22"/>
        <v>OK</v>
      </c>
      <c r="G330" s="165" t="str">
        <f t="shared" si="23"/>
        <v>CHYBA</v>
      </c>
    </row>
    <row r="331" spans="1:7" ht="15.75">
      <c r="A331" s="158"/>
      <c r="B331" s="159"/>
      <c r="C331" s="160">
        <f t="shared" si="20"/>
      </c>
      <c r="D331" s="165">
        <v>329</v>
      </c>
      <c r="E331" s="153">
        <f t="shared" si="21"/>
        <v>0</v>
      </c>
      <c r="F331" s="165" t="str">
        <f t="shared" si="22"/>
        <v>OK</v>
      </c>
      <c r="G331" s="165" t="str">
        <f t="shared" si="23"/>
        <v>CHYBA</v>
      </c>
    </row>
    <row r="332" spans="1:7" ht="15.75">
      <c r="A332" s="158"/>
      <c r="B332" s="159"/>
      <c r="C332" s="160">
        <f t="shared" si="20"/>
      </c>
      <c r="D332" s="165">
        <v>330</v>
      </c>
      <c r="E332" s="153">
        <f t="shared" si="21"/>
        <v>0</v>
      </c>
      <c r="F332" s="165" t="str">
        <f t="shared" si="22"/>
        <v>OK</v>
      </c>
      <c r="G332" s="165" t="str">
        <f t="shared" si="23"/>
        <v>CHYBA</v>
      </c>
    </row>
    <row r="333" spans="1:7" ht="15.75">
      <c r="A333" s="158"/>
      <c r="B333" s="159"/>
      <c r="C333" s="160">
        <f t="shared" si="20"/>
      </c>
      <c r="D333" s="165">
        <v>331</v>
      </c>
      <c r="E333" s="153">
        <f t="shared" si="21"/>
        <v>0</v>
      </c>
      <c r="F333" s="165" t="str">
        <f t="shared" si="22"/>
        <v>OK</v>
      </c>
      <c r="G333" s="165" t="str">
        <f t="shared" si="23"/>
        <v>CHYBA</v>
      </c>
    </row>
    <row r="334" spans="1:7" ht="15.75">
      <c r="A334" s="158"/>
      <c r="B334" s="159"/>
      <c r="C334" s="160">
        <f t="shared" si="20"/>
      </c>
      <c r="D334" s="165">
        <v>332</v>
      </c>
      <c r="E334" s="153">
        <f t="shared" si="21"/>
        <v>0</v>
      </c>
      <c r="F334" s="165" t="str">
        <f t="shared" si="22"/>
        <v>OK</v>
      </c>
      <c r="G334" s="165" t="str">
        <f t="shared" si="23"/>
        <v>CHYBA</v>
      </c>
    </row>
    <row r="335" spans="1:7" ht="15.75">
      <c r="A335" s="158"/>
      <c r="B335" s="159"/>
      <c r="C335" s="160">
        <f t="shared" si="20"/>
      </c>
      <c r="D335" s="165">
        <v>333</v>
      </c>
      <c r="E335" s="153">
        <f t="shared" si="21"/>
        <v>0</v>
      </c>
      <c r="F335" s="165" t="str">
        <f t="shared" si="22"/>
        <v>OK</v>
      </c>
      <c r="G335" s="165" t="str">
        <f t="shared" si="23"/>
        <v>CHYBA</v>
      </c>
    </row>
    <row r="336" spans="1:7" ht="15.75">
      <c r="A336" s="158"/>
      <c r="B336" s="159"/>
      <c r="C336" s="160">
        <f t="shared" si="20"/>
      </c>
      <c r="D336" s="165">
        <v>334</v>
      </c>
      <c r="E336" s="153">
        <f t="shared" si="21"/>
        <v>0</v>
      </c>
      <c r="F336" s="165" t="str">
        <f t="shared" si="22"/>
        <v>OK</v>
      </c>
      <c r="G336" s="165" t="str">
        <f t="shared" si="23"/>
        <v>CHYBA</v>
      </c>
    </row>
    <row r="337" spans="1:7" ht="15.75">
      <c r="A337" s="158"/>
      <c r="B337" s="159"/>
      <c r="C337" s="160">
        <f t="shared" si="20"/>
      </c>
      <c r="D337" s="165">
        <v>335</v>
      </c>
      <c r="E337" s="153">
        <f t="shared" si="21"/>
        <v>0</v>
      </c>
      <c r="F337" s="165" t="str">
        <f t="shared" si="22"/>
        <v>OK</v>
      </c>
      <c r="G337" s="165" t="str">
        <f t="shared" si="23"/>
        <v>CHYBA</v>
      </c>
    </row>
    <row r="338" spans="1:7" ht="15.75">
      <c r="A338" s="158"/>
      <c r="B338" s="159"/>
      <c r="C338" s="160">
        <f t="shared" si="20"/>
      </c>
      <c r="D338" s="165">
        <v>336</v>
      </c>
      <c r="E338" s="153">
        <f t="shared" si="21"/>
        <v>0</v>
      </c>
      <c r="F338" s="165" t="str">
        <f t="shared" si="22"/>
        <v>OK</v>
      </c>
      <c r="G338" s="165" t="str">
        <f t="shared" si="23"/>
        <v>CHYBA</v>
      </c>
    </row>
    <row r="339" spans="1:7" ht="15.75">
      <c r="A339" s="158"/>
      <c r="B339" s="159"/>
      <c r="C339" s="160">
        <f t="shared" si="20"/>
      </c>
      <c r="D339" s="165">
        <v>337</v>
      </c>
      <c r="E339" s="153">
        <f t="shared" si="21"/>
        <v>0</v>
      </c>
      <c r="F339" s="165" t="str">
        <f t="shared" si="22"/>
        <v>OK</v>
      </c>
      <c r="G339" s="165" t="str">
        <f t="shared" si="23"/>
        <v>CHYBA</v>
      </c>
    </row>
    <row r="340" spans="1:7" ht="15.75">
      <c r="A340" s="158"/>
      <c r="B340" s="159"/>
      <c r="C340" s="160">
        <f t="shared" si="20"/>
      </c>
      <c r="D340" s="165">
        <v>338</v>
      </c>
      <c r="E340" s="153">
        <f t="shared" si="21"/>
        <v>0</v>
      </c>
      <c r="F340" s="165" t="str">
        <f t="shared" si="22"/>
        <v>OK</v>
      </c>
      <c r="G340" s="165" t="str">
        <f t="shared" si="23"/>
        <v>CHYBA</v>
      </c>
    </row>
    <row r="341" spans="1:7" ht="15.75">
      <c r="A341" s="158"/>
      <c r="B341" s="159"/>
      <c r="C341" s="160">
        <f t="shared" si="20"/>
      </c>
      <c r="D341" s="165">
        <v>339</v>
      </c>
      <c r="E341" s="153">
        <f t="shared" si="21"/>
        <v>0</v>
      </c>
      <c r="F341" s="165" t="str">
        <f t="shared" si="22"/>
        <v>OK</v>
      </c>
      <c r="G341" s="165" t="str">
        <f t="shared" si="23"/>
        <v>CHYBA</v>
      </c>
    </row>
    <row r="342" spans="1:7" ht="15.75">
      <c r="A342" s="158"/>
      <c r="B342" s="159"/>
      <c r="C342" s="160">
        <f t="shared" si="20"/>
      </c>
      <c r="D342" s="165">
        <v>340</v>
      </c>
      <c r="E342" s="153">
        <f t="shared" si="21"/>
        <v>0</v>
      </c>
      <c r="F342" s="165" t="str">
        <f t="shared" si="22"/>
        <v>OK</v>
      </c>
      <c r="G342" s="165" t="str">
        <f t="shared" si="23"/>
        <v>CHYBA</v>
      </c>
    </row>
    <row r="343" spans="1:7" ht="15.75">
      <c r="A343" s="158"/>
      <c r="B343" s="159"/>
      <c r="C343" s="160">
        <f t="shared" si="20"/>
      </c>
      <c r="D343" s="165">
        <v>341</v>
      </c>
      <c r="E343" s="153">
        <f t="shared" si="21"/>
        <v>0</v>
      </c>
      <c r="F343" s="165" t="str">
        <f t="shared" si="22"/>
        <v>OK</v>
      </c>
      <c r="G343" s="165" t="str">
        <f t="shared" si="23"/>
        <v>CHYBA</v>
      </c>
    </row>
    <row r="344" spans="1:7" ht="15.75">
      <c r="A344" s="158"/>
      <c r="B344" s="159"/>
      <c r="C344" s="160">
        <f t="shared" si="20"/>
      </c>
      <c r="D344" s="165">
        <v>342</v>
      </c>
      <c r="E344" s="153">
        <f t="shared" si="21"/>
        <v>0</v>
      </c>
      <c r="F344" s="165" t="str">
        <f t="shared" si="22"/>
        <v>OK</v>
      </c>
      <c r="G344" s="165" t="str">
        <f t="shared" si="23"/>
        <v>CHYBA</v>
      </c>
    </row>
    <row r="345" spans="1:7" ht="15.75">
      <c r="A345" s="158"/>
      <c r="B345" s="159"/>
      <c r="C345" s="160">
        <f t="shared" si="20"/>
      </c>
      <c r="D345" s="165">
        <v>343</v>
      </c>
      <c r="E345" s="153">
        <f t="shared" si="21"/>
        <v>0</v>
      </c>
      <c r="F345" s="165" t="str">
        <f t="shared" si="22"/>
        <v>OK</v>
      </c>
      <c r="G345" s="165" t="str">
        <f t="shared" si="23"/>
        <v>CHYBA</v>
      </c>
    </row>
    <row r="346" spans="1:7" ht="15.75">
      <c r="A346" s="158"/>
      <c r="B346" s="159"/>
      <c r="C346" s="160">
        <f t="shared" si="20"/>
      </c>
      <c r="D346" s="165">
        <v>344</v>
      </c>
      <c r="E346" s="153">
        <f t="shared" si="21"/>
        <v>0</v>
      </c>
      <c r="F346" s="165" t="str">
        <f t="shared" si="22"/>
        <v>OK</v>
      </c>
      <c r="G346" s="165" t="str">
        <f t="shared" si="23"/>
        <v>CHYBA</v>
      </c>
    </row>
    <row r="347" spans="1:7" ht="15.75">
      <c r="A347" s="158"/>
      <c r="B347" s="159"/>
      <c r="C347" s="160">
        <f t="shared" si="20"/>
      </c>
      <c r="D347" s="165">
        <v>345</v>
      </c>
      <c r="E347" s="153">
        <f t="shared" si="21"/>
        <v>0</v>
      </c>
      <c r="F347" s="165" t="str">
        <f t="shared" si="22"/>
        <v>OK</v>
      </c>
      <c r="G347" s="165" t="str">
        <f t="shared" si="23"/>
        <v>CHYBA</v>
      </c>
    </row>
    <row r="348" spans="1:7" ht="15.75">
      <c r="A348" s="158"/>
      <c r="B348" s="159"/>
      <c r="C348" s="160">
        <f t="shared" si="20"/>
      </c>
      <c r="D348" s="165">
        <v>346</v>
      </c>
      <c r="E348" s="153">
        <f t="shared" si="21"/>
        <v>0</v>
      </c>
      <c r="F348" s="165" t="str">
        <f t="shared" si="22"/>
        <v>OK</v>
      </c>
      <c r="G348" s="165" t="str">
        <f t="shared" si="23"/>
        <v>CHYBA</v>
      </c>
    </row>
    <row r="349" spans="1:7" ht="15.75">
      <c r="A349" s="158"/>
      <c r="B349" s="159"/>
      <c r="C349" s="160">
        <f t="shared" si="20"/>
      </c>
      <c r="D349" s="165">
        <v>347</v>
      </c>
      <c r="E349" s="153">
        <f t="shared" si="21"/>
        <v>0</v>
      </c>
      <c r="F349" s="165" t="str">
        <f t="shared" si="22"/>
        <v>OK</v>
      </c>
      <c r="G349" s="165" t="str">
        <f t="shared" si="23"/>
        <v>CHYBA</v>
      </c>
    </row>
    <row r="350" spans="1:7" ht="15.75">
      <c r="A350" s="158"/>
      <c r="B350" s="159"/>
      <c r="C350" s="160">
        <f t="shared" si="20"/>
      </c>
      <c r="D350" s="165">
        <v>348</v>
      </c>
      <c r="E350" s="153">
        <f t="shared" si="21"/>
        <v>0</v>
      </c>
      <c r="F350" s="165" t="str">
        <f t="shared" si="22"/>
        <v>OK</v>
      </c>
      <c r="G350" s="165" t="str">
        <f t="shared" si="23"/>
        <v>CHYBA</v>
      </c>
    </row>
    <row r="351" spans="1:7" ht="15.75">
      <c r="A351" s="158"/>
      <c r="B351" s="159"/>
      <c r="C351" s="160">
        <f t="shared" si="20"/>
      </c>
      <c r="D351" s="165">
        <v>349</v>
      </c>
      <c r="E351" s="153">
        <f t="shared" si="21"/>
        <v>0</v>
      </c>
      <c r="F351" s="165" t="str">
        <f t="shared" si="22"/>
        <v>OK</v>
      </c>
      <c r="G351" s="165" t="str">
        <f t="shared" si="23"/>
        <v>CHYBA</v>
      </c>
    </row>
    <row r="352" spans="1:7" ht="15.75">
      <c r="A352" s="158"/>
      <c r="B352" s="159"/>
      <c r="C352" s="160">
        <f t="shared" si="20"/>
      </c>
      <c r="D352" s="165">
        <v>350</v>
      </c>
      <c r="E352" s="153">
        <f t="shared" si="21"/>
        <v>0</v>
      </c>
      <c r="F352" s="165" t="str">
        <f t="shared" si="22"/>
        <v>OK</v>
      </c>
      <c r="G352" s="165" t="str">
        <f t="shared" si="23"/>
        <v>CHYBA</v>
      </c>
    </row>
    <row r="353" spans="1:7" ht="15.75">
      <c r="A353" s="158"/>
      <c r="B353" s="159"/>
      <c r="C353" s="160">
        <f t="shared" si="20"/>
      </c>
      <c r="D353" s="165">
        <v>351</v>
      </c>
      <c r="E353" s="153">
        <f t="shared" si="21"/>
        <v>0</v>
      </c>
      <c r="F353" s="165" t="str">
        <f t="shared" si="22"/>
        <v>OK</v>
      </c>
      <c r="G353" s="165" t="str">
        <f t="shared" si="23"/>
        <v>CHYBA</v>
      </c>
    </row>
    <row r="354" spans="1:7" ht="15.75">
      <c r="A354" s="158"/>
      <c r="B354" s="159"/>
      <c r="C354" s="160">
        <f t="shared" si="20"/>
      </c>
      <c r="D354" s="165">
        <v>352</v>
      </c>
      <c r="E354" s="153">
        <f t="shared" si="21"/>
        <v>0</v>
      </c>
      <c r="F354" s="165" t="str">
        <f t="shared" si="22"/>
        <v>OK</v>
      </c>
      <c r="G354" s="165" t="str">
        <f t="shared" si="23"/>
        <v>CHYBA</v>
      </c>
    </row>
    <row r="355" spans="1:7" ht="15.75">
      <c r="A355" s="158"/>
      <c r="B355" s="159"/>
      <c r="C355" s="160">
        <f t="shared" si="20"/>
      </c>
      <c r="D355" s="165">
        <v>353</v>
      </c>
      <c r="E355" s="153">
        <f t="shared" si="21"/>
        <v>0</v>
      </c>
      <c r="F355" s="165" t="str">
        <f t="shared" si="22"/>
        <v>OK</v>
      </c>
      <c r="G355" s="165" t="str">
        <f t="shared" si="23"/>
        <v>CHYBA</v>
      </c>
    </row>
    <row r="356" spans="1:7" ht="15.75">
      <c r="A356" s="158"/>
      <c r="B356" s="159"/>
      <c r="C356" s="160">
        <f t="shared" si="20"/>
      </c>
      <c r="D356" s="165">
        <v>354</v>
      </c>
      <c r="E356" s="153">
        <f t="shared" si="21"/>
        <v>0</v>
      </c>
      <c r="F356" s="165" t="str">
        <f t="shared" si="22"/>
        <v>OK</v>
      </c>
      <c r="G356" s="165" t="str">
        <f t="shared" si="23"/>
        <v>CHYBA</v>
      </c>
    </row>
    <row r="357" spans="1:7" ht="15.75">
      <c r="A357" s="158"/>
      <c r="B357" s="159"/>
      <c r="C357" s="160">
        <f t="shared" si="20"/>
      </c>
      <c r="D357" s="165">
        <v>355</v>
      </c>
      <c r="E357" s="153">
        <f t="shared" si="21"/>
        <v>0</v>
      </c>
      <c r="F357" s="165" t="str">
        <f t="shared" si="22"/>
        <v>OK</v>
      </c>
      <c r="G357" s="165" t="str">
        <f t="shared" si="23"/>
        <v>CHYBA</v>
      </c>
    </row>
    <row r="358" spans="1:7" ht="15.75">
      <c r="A358" s="158"/>
      <c r="B358" s="159"/>
      <c r="C358" s="160">
        <f t="shared" si="20"/>
      </c>
      <c r="D358" s="165">
        <v>356</v>
      </c>
      <c r="E358" s="153">
        <f t="shared" si="21"/>
        <v>0</v>
      </c>
      <c r="F358" s="165" t="str">
        <f t="shared" si="22"/>
        <v>OK</v>
      </c>
      <c r="G358" s="165" t="str">
        <f t="shared" si="23"/>
        <v>CHYBA</v>
      </c>
    </row>
    <row r="359" spans="1:7" ht="15.75">
      <c r="A359" s="158"/>
      <c r="B359" s="159"/>
      <c r="C359" s="160">
        <f t="shared" si="20"/>
      </c>
      <c r="D359" s="165">
        <v>357</v>
      </c>
      <c r="E359" s="153">
        <f t="shared" si="21"/>
        <v>0</v>
      </c>
      <c r="F359" s="165" t="str">
        <f t="shared" si="22"/>
        <v>OK</v>
      </c>
      <c r="G359" s="165" t="str">
        <f t="shared" si="23"/>
        <v>CHYBA</v>
      </c>
    </row>
    <row r="360" spans="1:7" ht="15.75">
      <c r="A360" s="158"/>
      <c r="B360" s="159"/>
      <c r="C360" s="160">
        <f t="shared" si="20"/>
      </c>
      <c r="D360" s="165">
        <v>358</v>
      </c>
      <c r="E360" s="153">
        <f t="shared" si="21"/>
        <v>0</v>
      </c>
      <c r="F360" s="165" t="str">
        <f t="shared" si="22"/>
        <v>OK</v>
      </c>
      <c r="G360" s="165" t="str">
        <f t="shared" si="23"/>
        <v>CHYBA</v>
      </c>
    </row>
    <row r="361" spans="1:7" ht="15.75">
      <c r="A361" s="158"/>
      <c r="B361" s="159"/>
      <c r="C361" s="160">
        <f t="shared" si="20"/>
      </c>
      <c r="D361" s="165">
        <v>359</v>
      </c>
      <c r="E361" s="153">
        <f t="shared" si="21"/>
        <v>0</v>
      </c>
      <c r="F361" s="165" t="str">
        <f t="shared" si="22"/>
        <v>OK</v>
      </c>
      <c r="G361" s="165" t="str">
        <f t="shared" si="23"/>
        <v>CHYBA</v>
      </c>
    </row>
    <row r="362" spans="1:7" ht="15.75">
      <c r="A362" s="158"/>
      <c r="B362" s="159"/>
      <c r="C362" s="160">
        <f t="shared" si="20"/>
      </c>
      <c r="D362" s="165">
        <v>360</v>
      </c>
      <c r="E362" s="153">
        <f t="shared" si="21"/>
        <v>0</v>
      </c>
      <c r="F362" s="165" t="str">
        <f t="shared" si="22"/>
        <v>OK</v>
      </c>
      <c r="G362" s="165" t="str">
        <f t="shared" si="23"/>
        <v>CHYBA</v>
      </c>
    </row>
    <row r="363" spans="1:7" ht="15.75">
      <c r="A363" s="158"/>
      <c r="B363" s="159"/>
      <c r="C363" s="160">
        <f t="shared" si="20"/>
      </c>
      <c r="D363" s="165">
        <v>361</v>
      </c>
      <c r="E363" s="153">
        <f t="shared" si="21"/>
        <v>0</v>
      </c>
      <c r="F363" s="165" t="str">
        <f t="shared" si="22"/>
        <v>OK</v>
      </c>
      <c r="G363" s="165" t="str">
        <f t="shared" si="23"/>
        <v>CHYBA</v>
      </c>
    </row>
    <row r="364" spans="1:7" ht="15.75">
      <c r="A364" s="158"/>
      <c r="B364" s="159"/>
      <c r="C364" s="160">
        <f t="shared" si="20"/>
      </c>
      <c r="D364" s="165">
        <v>362</v>
      </c>
      <c r="E364" s="153">
        <f t="shared" si="21"/>
        <v>0</v>
      </c>
      <c r="F364" s="165" t="str">
        <f t="shared" si="22"/>
        <v>OK</v>
      </c>
      <c r="G364" s="165" t="str">
        <f t="shared" si="23"/>
        <v>CHYBA</v>
      </c>
    </row>
    <row r="365" spans="1:7" ht="15.75">
      <c r="A365" s="158"/>
      <c r="B365" s="159"/>
      <c r="C365" s="160">
        <f t="shared" si="20"/>
      </c>
      <c r="D365" s="165">
        <v>363</v>
      </c>
      <c r="E365" s="153">
        <f t="shared" si="21"/>
        <v>0</v>
      </c>
      <c r="F365" s="165" t="str">
        <f t="shared" si="22"/>
        <v>OK</v>
      </c>
      <c r="G365" s="165" t="str">
        <f t="shared" si="23"/>
        <v>CHYBA</v>
      </c>
    </row>
    <row r="366" spans="1:7" ht="15.75">
      <c r="A366" s="158"/>
      <c r="B366" s="159"/>
      <c r="C366" s="160">
        <f t="shared" si="20"/>
      </c>
      <c r="D366" s="165">
        <v>364</v>
      </c>
      <c r="E366" s="153">
        <f t="shared" si="21"/>
        <v>0</v>
      </c>
      <c r="F366" s="165" t="str">
        <f t="shared" si="22"/>
        <v>OK</v>
      </c>
      <c r="G366" s="165" t="str">
        <f t="shared" si="23"/>
        <v>CHYBA</v>
      </c>
    </row>
    <row r="367" spans="1:7" ht="15.75">
      <c r="A367" s="158"/>
      <c r="B367" s="159"/>
      <c r="C367" s="160">
        <f t="shared" si="20"/>
      </c>
      <c r="D367" s="165">
        <v>365</v>
      </c>
      <c r="E367" s="153">
        <f t="shared" si="21"/>
        <v>0</v>
      </c>
      <c r="F367" s="165" t="str">
        <f t="shared" si="22"/>
        <v>OK</v>
      </c>
      <c r="G367" s="165" t="str">
        <f t="shared" si="23"/>
        <v>CHYBA</v>
      </c>
    </row>
    <row r="368" spans="1:7" ht="15.75">
      <c r="A368" s="158"/>
      <c r="B368" s="159"/>
      <c r="C368" s="160">
        <f t="shared" si="20"/>
      </c>
      <c r="D368" s="165">
        <v>366</v>
      </c>
      <c r="E368" s="153">
        <f t="shared" si="21"/>
        <v>0</v>
      </c>
      <c r="F368" s="165" t="str">
        <f t="shared" si="22"/>
        <v>OK</v>
      </c>
      <c r="G368" s="165" t="str">
        <f t="shared" si="23"/>
        <v>CHYBA</v>
      </c>
    </row>
    <row r="369" spans="1:7" ht="15.75">
      <c r="A369" s="158"/>
      <c r="B369" s="159"/>
      <c r="C369" s="160">
        <f t="shared" si="20"/>
      </c>
      <c r="D369" s="165">
        <v>367</v>
      </c>
      <c r="E369" s="153">
        <f t="shared" si="21"/>
        <v>0</v>
      </c>
      <c r="F369" s="165" t="str">
        <f t="shared" si="22"/>
        <v>OK</v>
      </c>
      <c r="G369" s="165" t="str">
        <f t="shared" si="23"/>
        <v>CHYBA</v>
      </c>
    </row>
    <row r="370" spans="1:7" ht="15.75">
      <c r="A370" s="158"/>
      <c r="B370" s="159"/>
      <c r="C370" s="160">
        <f t="shared" si="20"/>
      </c>
      <c r="D370" s="165">
        <v>368</v>
      </c>
      <c r="E370" s="153">
        <f t="shared" si="21"/>
        <v>0</v>
      </c>
      <c r="F370" s="165" t="str">
        <f t="shared" si="22"/>
        <v>OK</v>
      </c>
      <c r="G370" s="165" t="str">
        <f t="shared" si="23"/>
        <v>CHYBA</v>
      </c>
    </row>
    <row r="371" spans="1:7" ht="15.75">
      <c r="A371" s="158"/>
      <c r="B371" s="159"/>
      <c r="C371" s="160">
        <f t="shared" si="20"/>
      </c>
      <c r="D371" s="165">
        <v>369</v>
      </c>
      <c r="E371" s="153">
        <f t="shared" si="21"/>
        <v>0</v>
      </c>
      <c r="F371" s="165" t="str">
        <f t="shared" si="22"/>
        <v>OK</v>
      </c>
      <c r="G371" s="165" t="str">
        <f t="shared" si="23"/>
        <v>CHYBA</v>
      </c>
    </row>
    <row r="372" spans="1:7" ht="15.75">
      <c r="A372" s="158"/>
      <c r="B372" s="159"/>
      <c r="C372" s="160">
        <f t="shared" si="20"/>
      </c>
      <c r="D372" s="165">
        <v>370</v>
      </c>
      <c r="E372" s="153">
        <f t="shared" si="21"/>
        <v>0</v>
      </c>
      <c r="F372" s="165" t="str">
        <f t="shared" si="22"/>
        <v>OK</v>
      </c>
      <c r="G372" s="165" t="str">
        <f t="shared" si="23"/>
        <v>CHYBA</v>
      </c>
    </row>
    <row r="373" spans="1:7" ht="15.75">
      <c r="A373" s="158"/>
      <c r="B373" s="159"/>
      <c r="C373" s="160">
        <f t="shared" si="20"/>
      </c>
      <c r="D373" s="165">
        <v>371</v>
      </c>
      <c r="E373" s="153">
        <f t="shared" si="21"/>
        <v>0</v>
      </c>
      <c r="F373" s="165" t="str">
        <f t="shared" si="22"/>
        <v>OK</v>
      </c>
      <c r="G373" s="165" t="str">
        <f t="shared" si="23"/>
        <v>CHYBA</v>
      </c>
    </row>
    <row r="374" spans="1:7" ht="15.75">
      <c r="A374" s="158"/>
      <c r="B374" s="159"/>
      <c r="C374" s="160">
        <f t="shared" si="20"/>
      </c>
      <c r="D374" s="165">
        <v>372</v>
      </c>
      <c r="E374" s="153">
        <f t="shared" si="21"/>
        <v>0</v>
      </c>
      <c r="F374" s="165" t="str">
        <f t="shared" si="22"/>
        <v>OK</v>
      </c>
      <c r="G374" s="165" t="str">
        <f t="shared" si="23"/>
        <v>CHYBA</v>
      </c>
    </row>
    <row r="375" spans="1:7" ht="15.75">
      <c r="A375" s="158"/>
      <c r="B375" s="159"/>
      <c r="C375" s="160">
        <f t="shared" si="20"/>
      </c>
      <c r="D375" s="165">
        <v>373</v>
      </c>
      <c r="E375" s="153">
        <f t="shared" si="21"/>
        <v>0</v>
      </c>
      <c r="F375" s="165" t="str">
        <f t="shared" si="22"/>
        <v>OK</v>
      </c>
      <c r="G375" s="165" t="str">
        <f t="shared" si="23"/>
        <v>CHYBA</v>
      </c>
    </row>
    <row r="376" spans="1:7" ht="15.75">
      <c r="A376" s="158"/>
      <c r="B376" s="159"/>
      <c r="C376" s="160">
        <f t="shared" si="20"/>
      </c>
      <c r="D376" s="165">
        <v>374</v>
      </c>
      <c r="E376" s="153">
        <f t="shared" si="21"/>
        <v>0</v>
      </c>
      <c r="F376" s="165" t="str">
        <f t="shared" si="22"/>
        <v>OK</v>
      </c>
      <c r="G376" s="165" t="str">
        <f t="shared" si="23"/>
        <v>CHYBA</v>
      </c>
    </row>
    <row r="377" spans="1:7" ht="15.75">
      <c r="A377" s="158"/>
      <c r="B377" s="159"/>
      <c r="C377" s="160">
        <f t="shared" si="20"/>
      </c>
      <c r="D377" s="165">
        <v>375</v>
      </c>
      <c r="E377" s="153">
        <f t="shared" si="21"/>
        <v>0</v>
      </c>
      <c r="F377" s="165" t="str">
        <f t="shared" si="22"/>
        <v>OK</v>
      </c>
      <c r="G377" s="165" t="str">
        <f t="shared" si="23"/>
        <v>CHYBA</v>
      </c>
    </row>
    <row r="378" spans="1:7" ht="15.75">
      <c r="A378" s="158"/>
      <c r="B378" s="159"/>
      <c r="C378" s="160">
        <f t="shared" si="20"/>
      </c>
      <c r="D378" s="165">
        <v>376</v>
      </c>
      <c r="E378" s="153">
        <f t="shared" si="21"/>
        <v>0</v>
      </c>
      <c r="F378" s="165" t="str">
        <f t="shared" si="22"/>
        <v>OK</v>
      </c>
      <c r="G378" s="165" t="str">
        <f t="shared" si="23"/>
        <v>CHYBA</v>
      </c>
    </row>
    <row r="379" spans="1:7" ht="15.75">
      <c r="A379" s="158"/>
      <c r="B379" s="159"/>
      <c r="C379" s="160">
        <f t="shared" si="20"/>
      </c>
      <c r="D379" s="165">
        <v>377</v>
      </c>
      <c r="E379" s="153">
        <f t="shared" si="21"/>
        <v>0</v>
      </c>
      <c r="F379" s="165" t="str">
        <f t="shared" si="22"/>
        <v>OK</v>
      </c>
      <c r="G379" s="165" t="str">
        <f t="shared" si="23"/>
        <v>CHYBA</v>
      </c>
    </row>
    <row r="380" spans="1:7" ht="15.75">
      <c r="A380" s="158"/>
      <c r="B380" s="159"/>
      <c r="C380" s="160">
        <f t="shared" si="20"/>
      </c>
      <c r="D380" s="165">
        <v>378</v>
      </c>
      <c r="E380" s="153">
        <f t="shared" si="21"/>
        <v>0</v>
      </c>
      <c r="F380" s="165" t="str">
        <f t="shared" si="22"/>
        <v>OK</v>
      </c>
      <c r="G380" s="165" t="str">
        <f t="shared" si="23"/>
        <v>CHYBA</v>
      </c>
    </row>
    <row r="381" spans="1:7" ht="15.75">
      <c r="A381" s="158"/>
      <c r="B381" s="159"/>
      <c r="C381" s="160">
        <f t="shared" si="20"/>
      </c>
      <c r="D381" s="165">
        <v>379</v>
      </c>
      <c r="E381" s="153">
        <f t="shared" si="21"/>
        <v>0</v>
      </c>
      <c r="F381" s="165" t="str">
        <f t="shared" si="22"/>
        <v>OK</v>
      </c>
      <c r="G381" s="165" t="str">
        <f t="shared" si="23"/>
        <v>CHYBA</v>
      </c>
    </row>
    <row r="382" spans="1:7" ht="15.75">
      <c r="A382" s="158"/>
      <c r="B382" s="159"/>
      <c r="C382" s="160">
        <f t="shared" si="20"/>
      </c>
      <c r="D382" s="165">
        <v>380</v>
      </c>
      <c r="E382" s="153">
        <f t="shared" si="21"/>
        <v>0</v>
      </c>
      <c r="F382" s="165" t="str">
        <f t="shared" si="22"/>
        <v>OK</v>
      </c>
      <c r="G382" s="165" t="str">
        <f t="shared" si="23"/>
        <v>CHYBA</v>
      </c>
    </row>
    <row r="383" spans="1:7" ht="15.75">
      <c r="A383" s="158"/>
      <c r="B383" s="159"/>
      <c r="C383" s="160">
        <f t="shared" si="20"/>
      </c>
      <c r="D383" s="165">
        <v>381</v>
      </c>
      <c r="E383" s="153">
        <f t="shared" si="21"/>
        <v>0</v>
      </c>
      <c r="F383" s="165" t="str">
        <f t="shared" si="22"/>
        <v>OK</v>
      </c>
      <c r="G383" s="165" t="str">
        <f t="shared" si="23"/>
        <v>CHYBA</v>
      </c>
    </row>
    <row r="384" spans="1:7" ht="15.75">
      <c r="A384" s="158"/>
      <c r="B384" s="159"/>
      <c r="C384" s="160">
        <f t="shared" si="20"/>
      </c>
      <c r="D384" s="165">
        <v>382</v>
      </c>
      <c r="E384" s="153">
        <f t="shared" si="21"/>
        <v>0</v>
      </c>
      <c r="F384" s="165" t="str">
        <f t="shared" si="22"/>
        <v>OK</v>
      </c>
      <c r="G384" s="165" t="str">
        <f t="shared" si="23"/>
        <v>CHYBA</v>
      </c>
    </row>
    <row r="385" spans="1:7" ht="15.75">
      <c r="A385" s="158"/>
      <c r="B385" s="159"/>
      <c r="C385" s="160">
        <f t="shared" si="20"/>
      </c>
      <c r="D385" s="165">
        <v>383</v>
      </c>
      <c r="E385" s="153">
        <f t="shared" si="21"/>
        <v>0</v>
      </c>
      <c r="F385" s="165" t="str">
        <f t="shared" si="22"/>
        <v>OK</v>
      </c>
      <c r="G385" s="165" t="str">
        <f t="shared" si="23"/>
        <v>CHYBA</v>
      </c>
    </row>
    <row r="386" spans="1:7" ht="15.75">
      <c r="A386" s="158"/>
      <c r="B386" s="159"/>
      <c r="C386" s="160">
        <f t="shared" si="20"/>
      </c>
      <c r="D386" s="165">
        <v>384</v>
      </c>
      <c r="E386" s="153">
        <f t="shared" si="21"/>
        <v>0</v>
      </c>
      <c r="F386" s="165" t="str">
        <f t="shared" si="22"/>
        <v>OK</v>
      </c>
      <c r="G386" s="165" t="str">
        <f t="shared" si="23"/>
        <v>CHYBA</v>
      </c>
    </row>
    <row r="387" spans="1:7" ht="15.75">
      <c r="A387" s="158"/>
      <c r="B387" s="159"/>
      <c r="C387" s="160">
        <f aca="true" t="shared" si="24" ref="C387:C450">IF(B387="","",(INT(B387/10000)*1/24+INT((B387-INT(B387/10000)*10000)/100)*1/24/60+(B387-INT(B387/10000)*10000-INT((B387-INT(B387/10000)*10000)/100)*100)*1/24/60/60))</f>
      </c>
      <c r="D387" s="165">
        <v>385</v>
      </c>
      <c r="E387" s="153">
        <f aca="true" t="shared" si="25" ref="E387:E450">SUMIF(A$3:A$498,A387,A$3:A$498)</f>
        <v>0</v>
      </c>
      <c r="F387" s="165" t="str">
        <f aca="true" t="shared" si="26" ref="F387:F450">IF(E387=A387,"OK","CHYBA")</f>
        <v>OK</v>
      </c>
      <c r="G387" s="165" t="str">
        <f aca="true" t="shared" si="27" ref="G387:G450">IF(C387&gt;C386,"OK","CHYBA")</f>
        <v>CHYBA</v>
      </c>
    </row>
    <row r="388" spans="1:7" ht="15.75">
      <c r="A388" s="158"/>
      <c r="B388" s="159"/>
      <c r="C388" s="160">
        <f t="shared" si="24"/>
      </c>
      <c r="D388" s="165">
        <v>386</v>
      </c>
      <c r="E388" s="153">
        <f t="shared" si="25"/>
        <v>0</v>
      </c>
      <c r="F388" s="165" t="str">
        <f t="shared" si="26"/>
        <v>OK</v>
      </c>
      <c r="G388" s="165" t="str">
        <f t="shared" si="27"/>
        <v>CHYBA</v>
      </c>
    </row>
    <row r="389" spans="1:7" ht="15.75">
      <c r="A389" s="158"/>
      <c r="B389" s="159"/>
      <c r="C389" s="160">
        <f t="shared" si="24"/>
      </c>
      <c r="D389" s="165">
        <v>387</v>
      </c>
      <c r="E389" s="153">
        <f t="shared" si="25"/>
        <v>0</v>
      </c>
      <c r="F389" s="165" t="str">
        <f t="shared" si="26"/>
        <v>OK</v>
      </c>
      <c r="G389" s="165" t="str">
        <f t="shared" si="27"/>
        <v>CHYBA</v>
      </c>
    </row>
    <row r="390" spans="1:7" ht="15.75">
      <c r="A390" s="158"/>
      <c r="B390" s="159"/>
      <c r="C390" s="160">
        <f t="shared" si="24"/>
      </c>
      <c r="D390" s="165">
        <v>388</v>
      </c>
      <c r="E390" s="153">
        <f t="shared" si="25"/>
        <v>0</v>
      </c>
      <c r="F390" s="165" t="str">
        <f t="shared" si="26"/>
        <v>OK</v>
      </c>
      <c r="G390" s="165" t="str">
        <f t="shared" si="27"/>
        <v>CHYBA</v>
      </c>
    </row>
    <row r="391" spans="1:7" ht="15.75">
      <c r="A391" s="158"/>
      <c r="B391" s="159"/>
      <c r="C391" s="160">
        <f t="shared" si="24"/>
      </c>
      <c r="D391" s="165">
        <v>389</v>
      </c>
      <c r="E391" s="153">
        <f t="shared" si="25"/>
        <v>0</v>
      </c>
      <c r="F391" s="165" t="str">
        <f t="shared" si="26"/>
        <v>OK</v>
      </c>
      <c r="G391" s="165" t="str">
        <f t="shared" si="27"/>
        <v>CHYBA</v>
      </c>
    </row>
    <row r="392" spans="1:7" ht="15.75">
      <c r="A392" s="158"/>
      <c r="B392" s="159"/>
      <c r="C392" s="160">
        <f t="shared" si="24"/>
      </c>
      <c r="D392" s="165">
        <v>390</v>
      </c>
      <c r="E392" s="153">
        <f t="shared" si="25"/>
        <v>0</v>
      </c>
      <c r="F392" s="165" t="str">
        <f t="shared" si="26"/>
        <v>OK</v>
      </c>
      <c r="G392" s="165" t="str">
        <f t="shared" si="27"/>
        <v>CHYBA</v>
      </c>
    </row>
    <row r="393" spans="1:7" ht="15.75">
      <c r="A393" s="158"/>
      <c r="B393" s="159"/>
      <c r="C393" s="160">
        <f t="shared" si="24"/>
      </c>
      <c r="D393" s="165">
        <v>391</v>
      </c>
      <c r="E393" s="153">
        <f t="shared" si="25"/>
        <v>0</v>
      </c>
      <c r="F393" s="165" t="str">
        <f t="shared" si="26"/>
        <v>OK</v>
      </c>
      <c r="G393" s="165" t="str">
        <f t="shared" si="27"/>
        <v>CHYBA</v>
      </c>
    </row>
    <row r="394" spans="1:7" ht="15.75">
      <c r="A394" s="158"/>
      <c r="B394" s="159"/>
      <c r="C394" s="160">
        <f t="shared" si="24"/>
      </c>
      <c r="D394" s="165">
        <v>392</v>
      </c>
      <c r="E394" s="153">
        <f t="shared" si="25"/>
        <v>0</v>
      </c>
      <c r="F394" s="165" t="str">
        <f t="shared" si="26"/>
        <v>OK</v>
      </c>
      <c r="G394" s="165" t="str">
        <f t="shared" si="27"/>
        <v>CHYBA</v>
      </c>
    </row>
    <row r="395" spans="1:7" ht="15.75">
      <c r="A395" s="158"/>
      <c r="B395" s="159"/>
      <c r="C395" s="160">
        <f t="shared" si="24"/>
      </c>
      <c r="D395" s="165">
        <v>393</v>
      </c>
      <c r="E395" s="153">
        <f t="shared" si="25"/>
        <v>0</v>
      </c>
      <c r="F395" s="165" t="str">
        <f t="shared" si="26"/>
        <v>OK</v>
      </c>
      <c r="G395" s="165" t="str">
        <f t="shared" si="27"/>
        <v>CHYBA</v>
      </c>
    </row>
    <row r="396" spans="1:7" ht="15.75">
      <c r="A396" s="158"/>
      <c r="B396" s="159"/>
      <c r="C396" s="160">
        <f t="shared" si="24"/>
      </c>
      <c r="D396" s="165">
        <v>394</v>
      </c>
      <c r="E396" s="153">
        <f t="shared" si="25"/>
        <v>0</v>
      </c>
      <c r="F396" s="165" t="str">
        <f t="shared" si="26"/>
        <v>OK</v>
      </c>
      <c r="G396" s="165" t="str">
        <f t="shared" si="27"/>
        <v>CHYBA</v>
      </c>
    </row>
    <row r="397" spans="1:7" ht="15.75">
      <c r="A397" s="158"/>
      <c r="B397" s="159"/>
      <c r="C397" s="160">
        <f t="shared" si="24"/>
      </c>
      <c r="D397" s="165">
        <v>395</v>
      </c>
      <c r="E397" s="153">
        <f t="shared" si="25"/>
        <v>0</v>
      </c>
      <c r="F397" s="165" t="str">
        <f t="shared" si="26"/>
        <v>OK</v>
      </c>
      <c r="G397" s="165" t="str">
        <f t="shared" si="27"/>
        <v>CHYBA</v>
      </c>
    </row>
    <row r="398" spans="1:7" ht="15.75">
      <c r="A398" s="158"/>
      <c r="B398" s="159"/>
      <c r="C398" s="160">
        <f t="shared" si="24"/>
      </c>
      <c r="D398" s="165">
        <v>396</v>
      </c>
      <c r="E398" s="153">
        <f t="shared" si="25"/>
        <v>0</v>
      </c>
      <c r="F398" s="165" t="str">
        <f t="shared" si="26"/>
        <v>OK</v>
      </c>
      <c r="G398" s="165" t="str">
        <f t="shared" si="27"/>
        <v>CHYBA</v>
      </c>
    </row>
    <row r="399" spans="1:7" ht="15.75">
      <c r="A399" s="158"/>
      <c r="B399" s="159"/>
      <c r="C399" s="160">
        <f t="shared" si="24"/>
      </c>
      <c r="D399" s="165">
        <v>397</v>
      </c>
      <c r="E399" s="153">
        <f t="shared" si="25"/>
        <v>0</v>
      </c>
      <c r="F399" s="165" t="str">
        <f t="shared" si="26"/>
        <v>OK</v>
      </c>
      <c r="G399" s="165" t="str">
        <f t="shared" si="27"/>
        <v>CHYBA</v>
      </c>
    </row>
    <row r="400" spans="1:7" ht="15.75">
      <c r="A400" s="158"/>
      <c r="B400" s="159"/>
      <c r="C400" s="160">
        <f t="shared" si="24"/>
      </c>
      <c r="D400" s="165">
        <v>398</v>
      </c>
      <c r="E400" s="153">
        <f t="shared" si="25"/>
        <v>0</v>
      </c>
      <c r="F400" s="165" t="str">
        <f t="shared" si="26"/>
        <v>OK</v>
      </c>
      <c r="G400" s="165" t="str">
        <f t="shared" si="27"/>
        <v>CHYBA</v>
      </c>
    </row>
    <row r="401" spans="1:7" ht="15.75">
      <c r="A401" s="158"/>
      <c r="B401" s="159"/>
      <c r="C401" s="160">
        <f t="shared" si="24"/>
      </c>
      <c r="D401" s="165">
        <v>399</v>
      </c>
      <c r="E401" s="153">
        <f t="shared" si="25"/>
        <v>0</v>
      </c>
      <c r="F401" s="165" t="str">
        <f t="shared" si="26"/>
        <v>OK</v>
      </c>
      <c r="G401" s="165" t="str">
        <f t="shared" si="27"/>
        <v>CHYBA</v>
      </c>
    </row>
    <row r="402" spans="1:7" ht="15.75">
      <c r="A402" s="158"/>
      <c r="B402" s="159"/>
      <c r="C402" s="160">
        <f t="shared" si="24"/>
      </c>
      <c r="D402" s="165">
        <v>400</v>
      </c>
      <c r="E402" s="153">
        <f t="shared" si="25"/>
        <v>0</v>
      </c>
      <c r="F402" s="165" t="str">
        <f t="shared" si="26"/>
        <v>OK</v>
      </c>
      <c r="G402" s="165" t="str">
        <f t="shared" si="27"/>
        <v>CHYBA</v>
      </c>
    </row>
    <row r="403" spans="1:7" ht="15.75">
      <c r="A403" s="158"/>
      <c r="B403" s="159"/>
      <c r="C403" s="160">
        <f t="shared" si="24"/>
      </c>
      <c r="D403" s="165">
        <v>401</v>
      </c>
      <c r="E403" s="153">
        <f t="shared" si="25"/>
        <v>0</v>
      </c>
      <c r="F403" s="165" t="str">
        <f t="shared" si="26"/>
        <v>OK</v>
      </c>
      <c r="G403" s="165" t="str">
        <f t="shared" si="27"/>
        <v>CHYBA</v>
      </c>
    </row>
    <row r="404" spans="1:7" ht="15.75">
      <c r="A404" s="158"/>
      <c r="B404" s="159"/>
      <c r="C404" s="160">
        <f t="shared" si="24"/>
      </c>
      <c r="D404" s="165">
        <v>402</v>
      </c>
      <c r="E404" s="153">
        <f t="shared" si="25"/>
        <v>0</v>
      </c>
      <c r="F404" s="165" t="str">
        <f t="shared" si="26"/>
        <v>OK</v>
      </c>
      <c r="G404" s="165" t="str">
        <f t="shared" si="27"/>
        <v>CHYBA</v>
      </c>
    </row>
    <row r="405" spans="1:7" ht="15.75">
      <c r="A405" s="158"/>
      <c r="B405" s="159"/>
      <c r="C405" s="160">
        <f t="shared" si="24"/>
      </c>
      <c r="D405" s="165">
        <v>403</v>
      </c>
      <c r="E405" s="153">
        <f t="shared" si="25"/>
        <v>0</v>
      </c>
      <c r="F405" s="165" t="str">
        <f t="shared" si="26"/>
        <v>OK</v>
      </c>
      <c r="G405" s="165" t="str">
        <f t="shared" si="27"/>
        <v>CHYBA</v>
      </c>
    </row>
    <row r="406" spans="1:7" ht="15.75">
      <c r="A406" s="158"/>
      <c r="B406" s="159"/>
      <c r="C406" s="160">
        <f t="shared" si="24"/>
      </c>
      <c r="D406" s="165">
        <v>404</v>
      </c>
      <c r="E406" s="153">
        <f t="shared" si="25"/>
        <v>0</v>
      </c>
      <c r="F406" s="165" t="str">
        <f t="shared" si="26"/>
        <v>OK</v>
      </c>
      <c r="G406" s="165" t="str">
        <f t="shared" si="27"/>
        <v>CHYBA</v>
      </c>
    </row>
    <row r="407" spans="1:7" ht="15.75">
      <c r="A407" s="158"/>
      <c r="B407" s="159"/>
      <c r="C407" s="160">
        <f t="shared" si="24"/>
      </c>
      <c r="D407" s="165">
        <v>405</v>
      </c>
      <c r="E407" s="153">
        <f t="shared" si="25"/>
        <v>0</v>
      </c>
      <c r="F407" s="165" t="str">
        <f t="shared" si="26"/>
        <v>OK</v>
      </c>
      <c r="G407" s="165" t="str">
        <f t="shared" si="27"/>
        <v>CHYBA</v>
      </c>
    </row>
    <row r="408" spans="1:7" ht="15.75">
      <c r="A408" s="158"/>
      <c r="B408" s="159"/>
      <c r="C408" s="160">
        <f t="shared" si="24"/>
      </c>
      <c r="D408" s="165">
        <v>406</v>
      </c>
      <c r="E408" s="153">
        <f t="shared" si="25"/>
        <v>0</v>
      </c>
      <c r="F408" s="165" t="str">
        <f t="shared" si="26"/>
        <v>OK</v>
      </c>
      <c r="G408" s="165" t="str">
        <f t="shared" si="27"/>
        <v>CHYBA</v>
      </c>
    </row>
    <row r="409" spans="1:7" ht="15.75">
      <c r="A409" s="158"/>
      <c r="B409" s="159"/>
      <c r="C409" s="160">
        <f t="shared" si="24"/>
      </c>
      <c r="D409" s="165">
        <v>407</v>
      </c>
      <c r="E409" s="153">
        <f t="shared" si="25"/>
        <v>0</v>
      </c>
      <c r="F409" s="165" t="str">
        <f t="shared" si="26"/>
        <v>OK</v>
      </c>
      <c r="G409" s="165" t="str">
        <f t="shared" si="27"/>
        <v>CHYBA</v>
      </c>
    </row>
    <row r="410" spans="1:7" ht="15.75">
      <c r="A410" s="158"/>
      <c r="B410" s="159"/>
      <c r="C410" s="160">
        <f t="shared" si="24"/>
      </c>
      <c r="D410" s="165">
        <v>408</v>
      </c>
      <c r="E410" s="153">
        <f t="shared" si="25"/>
        <v>0</v>
      </c>
      <c r="F410" s="165" t="str">
        <f t="shared" si="26"/>
        <v>OK</v>
      </c>
      <c r="G410" s="165" t="str">
        <f t="shared" si="27"/>
        <v>CHYBA</v>
      </c>
    </row>
    <row r="411" spans="1:7" ht="15.75">
      <c r="A411" s="158"/>
      <c r="B411" s="159"/>
      <c r="C411" s="160">
        <f t="shared" si="24"/>
      </c>
      <c r="D411" s="165">
        <v>409</v>
      </c>
      <c r="E411" s="153">
        <f t="shared" si="25"/>
        <v>0</v>
      </c>
      <c r="F411" s="165" t="str">
        <f t="shared" si="26"/>
        <v>OK</v>
      </c>
      <c r="G411" s="165" t="str">
        <f t="shared" si="27"/>
        <v>CHYBA</v>
      </c>
    </row>
    <row r="412" spans="1:7" ht="15.75">
      <c r="A412" s="158"/>
      <c r="B412" s="159"/>
      <c r="C412" s="160">
        <f t="shared" si="24"/>
      </c>
      <c r="D412" s="165">
        <v>410</v>
      </c>
      <c r="E412" s="153">
        <f t="shared" si="25"/>
        <v>0</v>
      </c>
      <c r="F412" s="165" t="str">
        <f t="shared" si="26"/>
        <v>OK</v>
      </c>
      <c r="G412" s="165" t="str">
        <f t="shared" si="27"/>
        <v>CHYBA</v>
      </c>
    </row>
    <row r="413" spans="1:7" ht="15.75">
      <c r="A413" s="158"/>
      <c r="B413" s="159"/>
      <c r="C413" s="160">
        <f t="shared" si="24"/>
      </c>
      <c r="D413" s="165">
        <v>411</v>
      </c>
      <c r="E413" s="153">
        <f t="shared" si="25"/>
        <v>0</v>
      </c>
      <c r="F413" s="165" t="str">
        <f t="shared" si="26"/>
        <v>OK</v>
      </c>
      <c r="G413" s="165" t="str">
        <f t="shared" si="27"/>
        <v>CHYBA</v>
      </c>
    </row>
    <row r="414" spans="1:7" ht="15.75">
      <c r="A414" s="158"/>
      <c r="B414" s="159"/>
      <c r="C414" s="160">
        <f t="shared" si="24"/>
      </c>
      <c r="D414" s="165">
        <v>412</v>
      </c>
      <c r="E414" s="153">
        <f t="shared" si="25"/>
        <v>0</v>
      </c>
      <c r="F414" s="165" t="str">
        <f t="shared" si="26"/>
        <v>OK</v>
      </c>
      <c r="G414" s="165" t="str">
        <f t="shared" si="27"/>
        <v>CHYBA</v>
      </c>
    </row>
    <row r="415" spans="1:7" ht="15.75">
      <c r="A415" s="158"/>
      <c r="B415" s="159"/>
      <c r="C415" s="160">
        <f t="shared" si="24"/>
      </c>
      <c r="D415" s="165">
        <v>413</v>
      </c>
      <c r="E415" s="153">
        <f t="shared" si="25"/>
        <v>0</v>
      </c>
      <c r="F415" s="165" t="str">
        <f t="shared" si="26"/>
        <v>OK</v>
      </c>
      <c r="G415" s="165" t="str">
        <f t="shared" si="27"/>
        <v>CHYBA</v>
      </c>
    </row>
    <row r="416" spans="1:7" ht="15.75">
      <c r="A416" s="158"/>
      <c r="B416" s="159"/>
      <c r="C416" s="160">
        <f t="shared" si="24"/>
      </c>
      <c r="D416" s="165">
        <v>414</v>
      </c>
      <c r="E416" s="153">
        <f t="shared" si="25"/>
        <v>0</v>
      </c>
      <c r="F416" s="165" t="str">
        <f t="shared" si="26"/>
        <v>OK</v>
      </c>
      <c r="G416" s="165" t="str">
        <f t="shared" si="27"/>
        <v>CHYBA</v>
      </c>
    </row>
    <row r="417" spans="1:7" ht="15.75">
      <c r="A417" s="158"/>
      <c r="B417" s="159"/>
      <c r="C417" s="160">
        <f t="shared" si="24"/>
      </c>
      <c r="D417" s="165">
        <v>415</v>
      </c>
      <c r="E417" s="153">
        <f t="shared" si="25"/>
        <v>0</v>
      </c>
      <c r="F417" s="165" t="str">
        <f t="shared" si="26"/>
        <v>OK</v>
      </c>
      <c r="G417" s="165" t="str">
        <f t="shared" si="27"/>
        <v>CHYBA</v>
      </c>
    </row>
    <row r="418" spans="1:7" ht="15.75">
      <c r="A418" s="158"/>
      <c r="B418" s="159"/>
      <c r="C418" s="160">
        <f t="shared" si="24"/>
      </c>
      <c r="D418" s="165">
        <v>416</v>
      </c>
      <c r="E418" s="153">
        <f t="shared" si="25"/>
        <v>0</v>
      </c>
      <c r="F418" s="165" t="str">
        <f t="shared" si="26"/>
        <v>OK</v>
      </c>
      <c r="G418" s="165" t="str">
        <f t="shared" si="27"/>
        <v>CHYBA</v>
      </c>
    </row>
    <row r="419" spans="1:7" ht="15.75">
      <c r="A419" s="158"/>
      <c r="B419" s="159"/>
      <c r="C419" s="160">
        <f t="shared" si="24"/>
      </c>
      <c r="D419" s="165">
        <v>417</v>
      </c>
      <c r="E419" s="153">
        <f t="shared" si="25"/>
        <v>0</v>
      </c>
      <c r="F419" s="165" t="str">
        <f t="shared" si="26"/>
        <v>OK</v>
      </c>
      <c r="G419" s="165" t="str">
        <f t="shared" si="27"/>
        <v>CHYBA</v>
      </c>
    </row>
    <row r="420" spans="1:7" ht="15.75">
      <c r="A420" s="158"/>
      <c r="B420" s="159"/>
      <c r="C420" s="160">
        <f t="shared" si="24"/>
      </c>
      <c r="D420" s="165">
        <v>418</v>
      </c>
      <c r="E420" s="153">
        <f t="shared" si="25"/>
        <v>0</v>
      </c>
      <c r="F420" s="165" t="str">
        <f t="shared" si="26"/>
        <v>OK</v>
      </c>
      <c r="G420" s="165" t="str">
        <f t="shared" si="27"/>
        <v>CHYBA</v>
      </c>
    </row>
    <row r="421" spans="1:7" ht="15.75">
      <c r="A421" s="158"/>
      <c r="B421" s="159"/>
      <c r="C421" s="160">
        <f t="shared" si="24"/>
      </c>
      <c r="D421" s="165">
        <v>419</v>
      </c>
      <c r="E421" s="153">
        <f t="shared" si="25"/>
        <v>0</v>
      </c>
      <c r="F421" s="165" t="str">
        <f t="shared" si="26"/>
        <v>OK</v>
      </c>
      <c r="G421" s="165" t="str">
        <f t="shared" si="27"/>
        <v>CHYBA</v>
      </c>
    </row>
    <row r="422" spans="1:7" ht="15.75">
      <c r="A422" s="158"/>
      <c r="B422" s="159"/>
      <c r="C422" s="160">
        <f t="shared" si="24"/>
      </c>
      <c r="D422" s="165">
        <v>420</v>
      </c>
      <c r="E422" s="153">
        <f t="shared" si="25"/>
        <v>0</v>
      </c>
      <c r="F422" s="165" t="str">
        <f t="shared" si="26"/>
        <v>OK</v>
      </c>
      <c r="G422" s="165" t="str">
        <f t="shared" si="27"/>
        <v>CHYBA</v>
      </c>
    </row>
    <row r="423" spans="1:7" ht="15.75">
      <c r="A423" s="158"/>
      <c r="B423" s="159"/>
      <c r="C423" s="160">
        <f t="shared" si="24"/>
      </c>
      <c r="D423" s="165">
        <v>421</v>
      </c>
      <c r="E423" s="153">
        <f t="shared" si="25"/>
        <v>0</v>
      </c>
      <c r="F423" s="165" t="str">
        <f t="shared" si="26"/>
        <v>OK</v>
      </c>
      <c r="G423" s="165" t="str">
        <f t="shared" si="27"/>
        <v>CHYBA</v>
      </c>
    </row>
    <row r="424" spans="1:7" ht="15.75">
      <c r="A424" s="158"/>
      <c r="B424" s="159"/>
      <c r="C424" s="160">
        <f t="shared" si="24"/>
      </c>
      <c r="D424" s="165">
        <v>422</v>
      </c>
      <c r="E424" s="153">
        <f t="shared" si="25"/>
        <v>0</v>
      </c>
      <c r="F424" s="165" t="str">
        <f t="shared" si="26"/>
        <v>OK</v>
      </c>
      <c r="G424" s="165" t="str">
        <f t="shared" si="27"/>
        <v>CHYBA</v>
      </c>
    </row>
    <row r="425" spans="1:7" ht="15.75">
      <c r="A425" s="158"/>
      <c r="B425" s="159"/>
      <c r="C425" s="160">
        <f t="shared" si="24"/>
      </c>
      <c r="D425" s="165">
        <v>423</v>
      </c>
      <c r="E425" s="153">
        <f t="shared" si="25"/>
        <v>0</v>
      </c>
      <c r="F425" s="165" t="str">
        <f t="shared" si="26"/>
        <v>OK</v>
      </c>
      <c r="G425" s="165" t="str">
        <f t="shared" si="27"/>
        <v>CHYBA</v>
      </c>
    </row>
    <row r="426" spans="1:7" ht="15.75">
      <c r="A426" s="158"/>
      <c r="B426" s="159"/>
      <c r="C426" s="160">
        <f t="shared" si="24"/>
      </c>
      <c r="D426" s="165">
        <v>424</v>
      </c>
      <c r="E426" s="153">
        <f t="shared" si="25"/>
        <v>0</v>
      </c>
      <c r="F426" s="165" t="str">
        <f t="shared" si="26"/>
        <v>OK</v>
      </c>
      <c r="G426" s="165" t="str">
        <f t="shared" si="27"/>
        <v>CHYBA</v>
      </c>
    </row>
    <row r="427" spans="1:7" ht="15.75">
      <c r="A427" s="158"/>
      <c r="B427" s="159"/>
      <c r="C427" s="160">
        <f t="shared" si="24"/>
      </c>
      <c r="D427" s="165">
        <v>425</v>
      </c>
      <c r="E427" s="153">
        <f t="shared" si="25"/>
        <v>0</v>
      </c>
      <c r="F427" s="165" t="str">
        <f t="shared" si="26"/>
        <v>OK</v>
      </c>
      <c r="G427" s="165" t="str">
        <f t="shared" si="27"/>
        <v>CHYBA</v>
      </c>
    </row>
    <row r="428" spans="1:7" ht="15.75">
      <c r="A428" s="158"/>
      <c r="B428" s="159"/>
      <c r="C428" s="160">
        <f t="shared" si="24"/>
      </c>
      <c r="D428" s="165">
        <v>426</v>
      </c>
      <c r="E428" s="153">
        <f t="shared" si="25"/>
        <v>0</v>
      </c>
      <c r="F428" s="165" t="str">
        <f t="shared" si="26"/>
        <v>OK</v>
      </c>
      <c r="G428" s="165" t="str">
        <f t="shared" si="27"/>
        <v>CHYBA</v>
      </c>
    </row>
    <row r="429" spans="1:7" ht="15.75">
      <c r="A429" s="158"/>
      <c r="B429" s="159"/>
      <c r="C429" s="160">
        <f t="shared" si="24"/>
      </c>
      <c r="D429" s="165">
        <v>427</v>
      </c>
      <c r="E429" s="153">
        <f t="shared" si="25"/>
        <v>0</v>
      </c>
      <c r="F429" s="165" t="str">
        <f t="shared" si="26"/>
        <v>OK</v>
      </c>
      <c r="G429" s="165" t="str">
        <f t="shared" si="27"/>
        <v>CHYBA</v>
      </c>
    </row>
    <row r="430" spans="1:7" ht="15.75">
      <c r="A430" s="158"/>
      <c r="B430" s="159"/>
      <c r="C430" s="160">
        <f t="shared" si="24"/>
      </c>
      <c r="D430" s="165">
        <v>428</v>
      </c>
      <c r="E430" s="153">
        <f t="shared" si="25"/>
        <v>0</v>
      </c>
      <c r="F430" s="165" t="str">
        <f t="shared" si="26"/>
        <v>OK</v>
      </c>
      <c r="G430" s="165" t="str">
        <f t="shared" si="27"/>
        <v>CHYBA</v>
      </c>
    </row>
    <row r="431" spans="1:7" ht="15.75">
      <c r="A431" s="158"/>
      <c r="B431" s="159"/>
      <c r="C431" s="160">
        <f t="shared" si="24"/>
      </c>
      <c r="D431" s="165">
        <v>429</v>
      </c>
      <c r="E431" s="153">
        <f t="shared" si="25"/>
        <v>0</v>
      </c>
      <c r="F431" s="165" t="str">
        <f t="shared" si="26"/>
        <v>OK</v>
      </c>
      <c r="G431" s="165" t="str">
        <f t="shared" si="27"/>
        <v>CHYBA</v>
      </c>
    </row>
    <row r="432" spans="1:7" ht="15.75">
      <c r="A432" s="158"/>
      <c r="B432" s="159"/>
      <c r="C432" s="160">
        <f t="shared" si="24"/>
      </c>
      <c r="D432" s="165">
        <v>430</v>
      </c>
      <c r="E432" s="153">
        <f t="shared" si="25"/>
        <v>0</v>
      </c>
      <c r="F432" s="165" t="str">
        <f t="shared" si="26"/>
        <v>OK</v>
      </c>
      <c r="G432" s="165" t="str">
        <f t="shared" si="27"/>
        <v>CHYBA</v>
      </c>
    </row>
    <row r="433" spans="1:7" ht="15.75">
      <c r="A433" s="158"/>
      <c r="B433" s="159"/>
      <c r="C433" s="160">
        <f t="shared" si="24"/>
      </c>
      <c r="D433" s="165">
        <v>431</v>
      </c>
      <c r="E433" s="153">
        <f t="shared" si="25"/>
        <v>0</v>
      </c>
      <c r="F433" s="165" t="str">
        <f t="shared" si="26"/>
        <v>OK</v>
      </c>
      <c r="G433" s="165" t="str">
        <f t="shared" si="27"/>
        <v>CHYBA</v>
      </c>
    </row>
    <row r="434" spans="1:7" ht="15.75">
      <c r="A434" s="158"/>
      <c r="B434" s="159"/>
      <c r="C434" s="160">
        <f t="shared" si="24"/>
      </c>
      <c r="D434" s="165">
        <v>432</v>
      </c>
      <c r="E434" s="153">
        <f t="shared" si="25"/>
        <v>0</v>
      </c>
      <c r="F434" s="165" t="str">
        <f t="shared" si="26"/>
        <v>OK</v>
      </c>
      <c r="G434" s="165" t="str">
        <f t="shared" si="27"/>
        <v>CHYBA</v>
      </c>
    </row>
    <row r="435" spans="1:7" ht="15.75">
      <c r="A435" s="158"/>
      <c r="B435" s="159"/>
      <c r="C435" s="160">
        <f t="shared" si="24"/>
      </c>
      <c r="D435" s="165">
        <v>433</v>
      </c>
      <c r="E435" s="153">
        <f t="shared" si="25"/>
        <v>0</v>
      </c>
      <c r="F435" s="165" t="str">
        <f t="shared" si="26"/>
        <v>OK</v>
      </c>
      <c r="G435" s="165" t="str">
        <f t="shared" si="27"/>
        <v>CHYBA</v>
      </c>
    </row>
    <row r="436" spans="1:7" ht="15.75">
      <c r="A436" s="158"/>
      <c r="B436" s="159"/>
      <c r="C436" s="160">
        <f t="shared" si="24"/>
      </c>
      <c r="D436" s="165">
        <v>434</v>
      </c>
      <c r="E436" s="153">
        <f t="shared" si="25"/>
        <v>0</v>
      </c>
      <c r="F436" s="165" t="str">
        <f t="shared" si="26"/>
        <v>OK</v>
      </c>
      <c r="G436" s="165" t="str">
        <f t="shared" si="27"/>
        <v>CHYBA</v>
      </c>
    </row>
    <row r="437" spans="1:7" ht="15.75">
      <c r="A437" s="158"/>
      <c r="B437" s="159"/>
      <c r="C437" s="160">
        <f t="shared" si="24"/>
      </c>
      <c r="D437" s="165">
        <v>435</v>
      </c>
      <c r="E437" s="153">
        <f t="shared" si="25"/>
        <v>0</v>
      </c>
      <c r="F437" s="165" t="str">
        <f t="shared" si="26"/>
        <v>OK</v>
      </c>
      <c r="G437" s="165" t="str">
        <f t="shared" si="27"/>
        <v>CHYBA</v>
      </c>
    </row>
    <row r="438" spans="1:7" ht="15.75">
      <c r="A438" s="158"/>
      <c r="B438" s="159"/>
      <c r="C438" s="160">
        <f t="shared" si="24"/>
      </c>
      <c r="D438" s="165">
        <v>436</v>
      </c>
      <c r="E438" s="153">
        <f t="shared" si="25"/>
        <v>0</v>
      </c>
      <c r="F438" s="165" t="str">
        <f t="shared" si="26"/>
        <v>OK</v>
      </c>
      <c r="G438" s="165" t="str">
        <f t="shared" si="27"/>
        <v>CHYBA</v>
      </c>
    </row>
    <row r="439" spans="1:7" ht="15.75">
      <c r="A439" s="158"/>
      <c r="B439" s="159"/>
      <c r="C439" s="160">
        <f t="shared" si="24"/>
      </c>
      <c r="D439" s="165">
        <v>437</v>
      </c>
      <c r="E439" s="153">
        <f t="shared" si="25"/>
        <v>0</v>
      </c>
      <c r="F439" s="165" t="str">
        <f t="shared" si="26"/>
        <v>OK</v>
      </c>
      <c r="G439" s="165" t="str">
        <f t="shared" si="27"/>
        <v>CHYBA</v>
      </c>
    </row>
    <row r="440" spans="1:7" ht="15.75">
      <c r="A440" s="158"/>
      <c r="B440" s="159"/>
      <c r="C440" s="160">
        <f t="shared" si="24"/>
      </c>
      <c r="D440" s="165">
        <v>438</v>
      </c>
      <c r="E440" s="153">
        <f t="shared" si="25"/>
        <v>0</v>
      </c>
      <c r="F440" s="165" t="str">
        <f t="shared" si="26"/>
        <v>OK</v>
      </c>
      <c r="G440" s="165" t="str">
        <f t="shared" si="27"/>
        <v>CHYBA</v>
      </c>
    </row>
    <row r="441" spans="1:7" ht="15.75">
      <c r="A441" s="158"/>
      <c r="B441" s="159"/>
      <c r="C441" s="160">
        <f t="shared" si="24"/>
      </c>
      <c r="D441" s="165">
        <v>439</v>
      </c>
      <c r="E441" s="153">
        <f t="shared" si="25"/>
        <v>0</v>
      </c>
      <c r="F441" s="165" t="str">
        <f t="shared" si="26"/>
        <v>OK</v>
      </c>
      <c r="G441" s="165" t="str">
        <f t="shared" si="27"/>
        <v>CHYBA</v>
      </c>
    </row>
    <row r="442" spans="1:7" ht="15.75">
      <c r="A442" s="158"/>
      <c r="B442" s="159"/>
      <c r="C442" s="160">
        <f t="shared" si="24"/>
      </c>
      <c r="D442" s="165">
        <v>440</v>
      </c>
      <c r="E442" s="153">
        <f t="shared" si="25"/>
        <v>0</v>
      </c>
      <c r="F442" s="165" t="str">
        <f t="shared" si="26"/>
        <v>OK</v>
      </c>
      <c r="G442" s="165" t="str">
        <f t="shared" si="27"/>
        <v>CHYBA</v>
      </c>
    </row>
    <row r="443" spans="1:7" ht="15.75">
      <c r="A443" s="158"/>
      <c r="B443" s="159"/>
      <c r="C443" s="160">
        <f t="shared" si="24"/>
      </c>
      <c r="D443" s="165">
        <v>441</v>
      </c>
      <c r="E443" s="153">
        <f t="shared" si="25"/>
        <v>0</v>
      </c>
      <c r="F443" s="165" t="str">
        <f t="shared" si="26"/>
        <v>OK</v>
      </c>
      <c r="G443" s="165" t="str">
        <f t="shared" si="27"/>
        <v>CHYBA</v>
      </c>
    </row>
    <row r="444" spans="1:7" ht="15.75">
      <c r="A444" s="158"/>
      <c r="B444" s="159"/>
      <c r="C444" s="160">
        <f t="shared" si="24"/>
      </c>
      <c r="D444" s="165">
        <v>442</v>
      </c>
      <c r="E444" s="153">
        <f t="shared" si="25"/>
        <v>0</v>
      </c>
      <c r="F444" s="165" t="str">
        <f t="shared" si="26"/>
        <v>OK</v>
      </c>
      <c r="G444" s="165" t="str">
        <f t="shared" si="27"/>
        <v>CHYBA</v>
      </c>
    </row>
    <row r="445" spans="1:7" ht="15.75">
      <c r="A445" s="158"/>
      <c r="B445" s="159"/>
      <c r="C445" s="160">
        <f t="shared" si="24"/>
      </c>
      <c r="D445" s="165">
        <v>443</v>
      </c>
      <c r="E445" s="153">
        <f t="shared" si="25"/>
        <v>0</v>
      </c>
      <c r="F445" s="165" t="str">
        <f t="shared" si="26"/>
        <v>OK</v>
      </c>
      <c r="G445" s="165" t="str">
        <f t="shared" si="27"/>
        <v>CHYBA</v>
      </c>
    </row>
    <row r="446" spans="1:7" ht="15.75">
      <c r="A446" s="158"/>
      <c r="B446" s="159"/>
      <c r="C446" s="160">
        <f t="shared" si="24"/>
      </c>
      <c r="D446" s="165">
        <v>444</v>
      </c>
      <c r="E446" s="153">
        <f t="shared" si="25"/>
        <v>0</v>
      </c>
      <c r="F446" s="165" t="str">
        <f t="shared" si="26"/>
        <v>OK</v>
      </c>
      <c r="G446" s="165" t="str">
        <f t="shared" si="27"/>
        <v>CHYBA</v>
      </c>
    </row>
    <row r="447" spans="1:7" ht="15.75">
      <c r="A447" s="158"/>
      <c r="B447" s="159"/>
      <c r="C447" s="160">
        <f t="shared" si="24"/>
      </c>
      <c r="D447" s="165">
        <v>445</v>
      </c>
      <c r="E447" s="153">
        <f t="shared" si="25"/>
        <v>0</v>
      </c>
      <c r="F447" s="165" t="str">
        <f t="shared" si="26"/>
        <v>OK</v>
      </c>
      <c r="G447" s="165" t="str">
        <f t="shared" si="27"/>
        <v>CHYBA</v>
      </c>
    </row>
    <row r="448" spans="1:7" ht="15.75">
      <c r="A448" s="158"/>
      <c r="B448" s="159"/>
      <c r="C448" s="160">
        <f t="shared" si="24"/>
      </c>
      <c r="D448" s="165">
        <v>446</v>
      </c>
      <c r="E448" s="153">
        <f t="shared" si="25"/>
        <v>0</v>
      </c>
      <c r="F448" s="165" t="str">
        <f t="shared" si="26"/>
        <v>OK</v>
      </c>
      <c r="G448" s="165" t="str">
        <f t="shared" si="27"/>
        <v>CHYBA</v>
      </c>
    </row>
    <row r="449" spans="1:7" ht="15.75">
      <c r="A449" s="158"/>
      <c r="B449" s="159"/>
      <c r="C449" s="160">
        <f t="shared" si="24"/>
      </c>
      <c r="D449" s="165">
        <v>447</v>
      </c>
      <c r="E449" s="153">
        <f t="shared" si="25"/>
        <v>0</v>
      </c>
      <c r="F449" s="165" t="str">
        <f t="shared" si="26"/>
        <v>OK</v>
      </c>
      <c r="G449" s="165" t="str">
        <f t="shared" si="27"/>
        <v>CHYBA</v>
      </c>
    </row>
    <row r="450" spans="1:7" ht="15.75">
      <c r="A450" s="158"/>
      <c r="B450" s="159"/>
      <c r="C450" s="160">
        <f t="shared" si="24"/>
      </c>
      <c r="D450" s="165">
        <v>448</v>
      </c>
      <c r="E450" s="153">
        <f t="shared" si="25"/>
        <v>0</v>
      </c>
      <c r="F450" s="165" t="str">
        <f t="shared" si="26"/>
        <v>OK</v>
      </c>
      <c r="G450" s="165" t="str">
        <f t="shared" si="27"/>
        <v>CHYBA</v>
      </c>
    </row>
    <row r="451" spans="1:7" ht="15.75">
      <c r="A451" s="158"/>
      <c r="B451" s="159"/>
      <c r="C451" s="160">
        <f aca="true" t="shared" si="28" ref="C451:C502">IF(B451="","",(INT(B451/10000)*1/24+INT((B451-INT(B451/10000)*10000)/100)*1/24/60+(B451-INT(B451/10000)*10000-INT((B451-INT(B451/10000)*10000)/100)*100)*1/24/60/60))</f>
      </c>
      <c r="D451" s="165">
        <v>449</v>
      </c>
      <c r="E451" s="153">
        <f aca="true" t="shared" si="29" ref="E451:E502">SUMIF(A$3:A$498,A451,A$3:A$498)</f>
        <v>0</v>
      </c>
      <c r="F451" s="165" t="str">
        <f aca="true" t="shared" si="30" ref="F451:F502">IF(E451=A451,"OK","CHYBA")</f>
        <v>OK</v>
      </c>
      <c r="G451" s="165" t="str">
        <f aca="true" t="shared" si="31" ref="G451:G502">IF(C451&gt;C450,"OK","CHYBA")</f>
        <v>CHYBA</v>
      </c>
    </row>
    <row r="452" spans="1:7" ht="15.75">
      <c r="A452" s="158"/>
      <c r="B452" s="159"/>
      <c r="C452" s="160">
        <f t="shared" si="28"/>
      </c>
      <c r="D452" s="165">
        <v>450</v>
      </c>
      <c r="E452" s="153">
        <f t="shared" si="29"/>
        <v>0</v>
      </c>
      <c r="F452" s="165" t="str">
        <f t="shared" si="30"/>
        <v>OK</v>
      </c>
      <c r="G452" s="165" t="str">
        <f t="shared" si="31"/>
        <v>CHYBA</v>
      </c>
    </row>
    <row r="453" spans="1:7" ht="15.75">
      <c r="A453" s="158"/>
      <c r="B453" s="159"/>
      <c r="C453" s="160">
        <f t="shared" si="28"/>
      </c>
      <c r="D453" s="165">
        <v>451</v>
      </c>
      <c r="E453" s="153">
        <f t="shared" si="29"/>
        <v>0</v>
      </c>
      <c r="F453" s="165" t="str">
        <f t="shared" si="30"/>
        <v>OK</v>
      </c>
      <c r="G453" s="165" t="str">
        <f t="shared" si="31"/>
        <v>CHYBA</v>
      </c>
    </row>
    <row r="454" spans="1:7" ht="15.75">
      <c r="A454" s="158"/>
      <c r="B454" s="159"/>
      <c r="C454" s="160">
        <f t="shared" si="28"/>
      </c>
      <c r="D454" s="165">
        <v>452</v>
      </c>
      <c r="E454" s="153">
        <f t="shared" si="29"/>
        <v>0</v>
      </c>
      <c r="F454" s="165" t="str">
        <f t="shared" si="30"/>
        <v>OK</v>
      </c>
      <c r="G454" s="165" t="str">
        <f t="shared" si="31"/>
        <v>CHYBA</v>
      </c>
    </row>
    <row r="455" spans="1:7" ht="15.75">
      <c r="A455" s="158"/>
      <c r="B455" s="159"/>
      <c r="C455" s="160">
        <f t="shared" si="28"/>
      </c>
      <c r="D455" s="165">
        <v>453</v>
      </c>
      <c r="E455" s="153">
        <f t="shared" si="29"/>
        <v>0</v>
      </c>
      <c r="F455" s="165" t="str">
        <f t="shared" si="30"/>
        <v>OK</v>
      </c>
      <c r="G455" s="165" t="str">
        <f t="shared" si="31"/>
        <v>CHYBA</v>
      </c>
    </row>
    <row r="456" spans="1:7" ht="15.75">
      <c r="A456" s="158"/>
      <c r="B456" s="159"/>
      <c r="C456" s="160">
        <f t="shared" si="28"/>
      </c>
      <c r="D456" s="165">
        <v>454</v>
      </c>
      <c r="E456" s="153">
        <f t="shared" si="29"/>
        <v>0</v>
      </c>
      <c r="F456" s="165" t="str">
        <f t="shared" si="30"/>
        <v>OK</v>
      </c>
      <c r="G456" s="165" t="str">
        <f t="shared" si="31"/>
        <v>CHYBA</v>
      </c>
    </row>
    <row r="457" spans="1:7" ht="15.75">
      <c r="A457" s="158"/>
      <c r="B457" s="159"/>
      <c r="C457" s="160">
        <f t="shared" si="28"/>
      </c>
      <c r="D457" s="165">
        <v>455</v>
      </c>
      <c r="E457" s="153">
        <f t="shared" si="29"/>
        <v>0</v>
      </c>
      <c r="F457" s="165" t="str">
        <f t="shared" si="30"/>
        <v>OK</v>
      </c>
      <c r="G457" s="165" t="str">
        <f t="shared" si="31"/>
        <v>CHYBA</v>
      </c>
    </row>
    <row r="458" spans="1:7" ht="15.75">
      <c r="A458" s="158"/>
      <c r="B458" s="159"/>
      <c r="C458" s="160">
        <f t="shared" si="28"/>
      </c>
      <c r="D458" s="165">
        <v>456</v>
      </c>
      <c r="E458" s="153">
        <f t="shared" si="29"/>
        <v>0</v>
      </c>
      <c r="F458" s="165" t="str">
        <f t="shared" si="30"/>
        <v>OK</v>
      </c>
      <c r="G458" s="165" t="str">
        <f t="shared" si="31"/>
        <v>CHYBA</v>
      </c>
    </row>
    <row r="459" spans="1:7" ht="15.75">
      <c r="A459" s="158"/>
      <c r="B459" s="159"/>
      <c r="C459" s="160">
        <f t="shared" si="28"/>
      </c>
      <c r="D459" s="165">
        <v>457</v>
      </c>
      <c r="E459" s="153">
        <f t="shared" si="29"/>
        <v>0</v>
      </c>
      <c r="F459" s="165" t="str">
        <f t="shared" si="30"/>
        <v>OK</v>
      </c>
      <c r="G459" s="165" t="str">
        <f t="shared" si="31"/>
        <v>CHYBA</v>
      </c>
    </row>
    <row r="460" spans="1:7" ht="15.75">
      <c r="A460" s="158"/>
      <c r="B460" s="159"/>
      <c r="C460" s="160">
        <f t="shared" si="28"/>
      </c>
      <c r="D460" s="165">
        <v>458</v>
      </c>
      <c r="E460" s="153">
        <f t="shared" si="29"/>
        <v>0</v>
      </c>
      <c r="F460" s="165" t="str">
        <f t="shared" si="30"/>
        <v>OK</v>
      </c>
      <c r="G460" s="165" t="str">
        <f t="shared" si="31"/>
        <v>CHYBA</v>
      </c>
    </row>
    <row r="461" spans="1:7" ht="15.75">
      <c r="A461" s="158"/>
      <c r="B461" s="159"/>
      <c r="C461" s="160">
        <f t="shared" si="28"/>
      </c>
      <c r="D461" s="165">
        <v>459</v>
      </c>
      <c r="E461" s="153">
        <f t="shared" si="29"/>
        <v>0</v>
      </c>
      <c r="F461" s="165" t="str">
        <f t="shared" si="30"/>
        <v>OK</v>
      </c>
      <c r="G461" s="165" t="str">
        <f t="shared" si="31"/>
        <v>CHYBA</v>
      </c>
    </row>
    <row r="462" spans="1:7" ht="15.75">
      <c r="A462" s="158"/>
      <c r="B462" s="159"/>
      <c r="C462" s="160">
        <f t="shared" si="28"/>
      </c>
      <c r="D462" s="165">
        <v>460</v>
      </c>
      <c r="E462" s="153">
        <f t="shared" si="29"/>
        <v>0</v>
      </c>
      <c r="F462" s="165" t="str">
        <f t="shared" si="30"/>
        <v>OK</v>
      </c>
      <c r="G462" s="165" t="str">
        <f t="shared" si="31"/>
        <v>CHYBA</v>
      </c>
    </row>
    <row r="463" spans="1:7" ht="15.75">
      <c r="A463" s="158"/>
      <c r="B463" s="159"/>
      <c r="C463" s="160">
        <f t="shared" si="28"/>
      </c>
      <c r="D463" s="165">
        <v>461</v>
      </c>
      <c r="E463" s="153">
        <f t="shared" si="29"/>
        <v>0</v>
      </c>
      <c r="F463" s="165" t="str">
        <f t="shared" si="30"/>
        <v>OK</v>
      </c>
      <c r="G463" s="165" t="str">
        <f t="shared" si="31"/>
        <v>CHYBA</v>
      </c>
    </row>
    <row r="464" spans="1:7" ht="15.75">
      <c r="A464" s="158"/>
      <c r="B464" s="159"/>
      <c r="C464" s="160">
        <f t="shared" si="28"/>
      </c>
      <c r="D464" s="165">
        <v>462</v>
      </c>
      <c r="E464" s="153">
        <f t="shared" si="29"/>
        <v>0</v>
      </c>
      <c r="F464" s="165" t="str">
        <f t="shared" si="30"/>
        <v>OK</v>
      </c>
      <c r="G464" s="165" t="str">
        <f t="shared" si="31"/>
        <v>CHYBA</v>
      </c>
    </row>
    <row r="465" spans="1:7" ht="15.75">
      <c r="A465" s="158"/>
      <c r="B465" s="159"/>
      <c r="C465" s="160">
        <f t="shared" si="28"/>
      </c>
      <c r="D465" s="165">
        <v>463</v>
      </c>
      <c r="E465" s="153">
        <f t="shared" si="29"/>
        <v>0</v>
      </c>
      <c r="F465" s="165" t="str">
        <f t="shared" si="30"/>
        <v>OK</v>
      </c>
      <c r="G465" s="165" t="str">
        <f t="shared" si="31"/>
        <v>CHYBA</v>
      </c>
    </row>
    <row r="466" spans="1:7" ht="15.75">
      <c r="A466" s="158"/>
      <c r="B466" s="159"/>
      <c r="C466" s="160">
        <f t="shared" si="28"/>
      </c>
      <c r="D466" s="165">
        <v>464</v>
      </c>
      <c r="E466" s="153">
        <f t="shared" si="29"/>
        <v>0</v>
      </c>
      <c r="F466" s="165" t="str">
        <f t="shared" si="30"/>
        <v>OK</v>
      </c>
      <c r="G466" s="165" t="str">
        <f t="shared" si="31"/>
        <v>CHYBA</v>
      </c>
    </row>
    <row r="467" spans="1:7" ht="15.75">
      <c r="A467" s="158"/>
      <c r="B467" s="159"/>
      <c r="C467" s="160">
        <f t="shared" si="28"/>
      </c>
      <c r="D467" s="165">
        <v>465</v>
      </c>
      <c r="E467" s="153">
        <f t="shared" si="29"/>
        <v>0</v>
      </c>
      <c r="F467" s="165" t="str">
        <f t="shared" si="30"/>
        <v>OK</v>
      </c>
      <c r="G467" s="165" t="str">
        <f t="shared" si="31"/>
        <v>CHYBA</v>
      </c>
    </row>
    <row r="468" spans="1:7" ht="15.75">
      <c r="A468" s="158"/>
      <c r="B468" s="159"/>
      <c r="C468" s="160">
        <f t="shared" si="28"/>
      </c>
      <c r="D468" s="165">
        <v>466</v>
      </c>
      <c r="E468" s="153">
        <f t="shared" si="29"/>
        <v>0</v>
      </c>
      <c r="F468" s="165" t="str">
        <f t="shared" si="30"/>
        <v>OK</v>
      </c>
      <c r="G468" s="165" t="str">
        <f t="shared" si="31"/>
        <v>CHYBA</v>
      </c>
    </row>
    <row r="469" spans="1:7" ht="15.75">
      <c r="A469" s="158"/>
      <c r="B469" s="159"/>
      <c r="C469" s="160">
        <f t="shared" si="28"/>
      </c>
      <c r="D469" s="165">
        <v>467</v>
      </c>
      <c r="E469" s="153">
        <f t="shared" si="29"/>
        <v>0</v>
      </c>
      <c r="F469" s="165" t="str">
        <f t="shared" si="30"/>
        <v>OK</v>
      </c>
      <c r="G469" s="165" t="str">
        <f t="shared" si="31"/>
        <v>CHYBA</v>
      </c>
    </row>
    <row r="470" spans="1:7" ht="15.75">
      <c r="A470" s="158"/>
      <c r="B470" s="159"/>
      <c r="C470" s="160">
        <f t="shared" si="28"/>
      </c>
      <c r="D470" s="165">
        <v>468</v>
      </c>
      <c r="E470" s="153">
        <f t="shared" si="29"/>
        <v>0</v>
      </c>
      <c r="F470" s="165" t="str">
        <f t="shared" si="30"/>
        <v>OK</v>
      </c>
      <c r="G470" s="165" t="str">
        <f t="shared" si="31"/>
        <v>CHYBA</v>
      </c>
    </row>
    <row r="471" spans="1:7" ht="15.75">
      <c r="A471" s="158"/>
      <c r="B471" s="159"/>
      <c r="C471" s="160">
        <f t="shared" si="28"/>
      </c>
      <c r="D471" s="165">
        <v>469</v>
      </c>
      <c r="E471" s="153">
        <f t="shared" si="29"/>
        <v>0</v>
      </c>
      <c r="F471" s="165" t="str">
        <f t="shared" si="30"/>
        <v>OK</v>
      </c>
      <c r="G471" s="165" t="str">
        <f t="shared" si="31"/>
        <v>CHYBA</v>
      </c>
    </row>
    <row r="472" spans="1:7" ht="15.75">
      <c r="A472" s="158"/>
      <c r="B472" s="159"/>
      <c r="C472" s="160">
        <f t="shared" si="28"/>
      </c>
      <c r="D472" s="165">
        <v>470</v>
      </c>
      <c r="E472" s="153">
        <f t="shared" si="29"/>
        <v>0</v>
      </c>
      <c r="F472" s="165" t="str">
        <f t="shared" si="30"/>
        <v>OK</v>
      </c>
      <c r="G472" s="165" t="str">
        <f t="shared" si="31"/>
        <v>CHYBA</v>
      </c>
    </row>
    <row r="473" spans="1:7" ht="15.75">
      <c r="A473" s="158"/>
      <c r="B473" s="159"/>
      <c r="C473" s="160">
        <f t="shared" si="28"/>
      </c>
      <c r="D473" s="165">
        <v>471</v>
      </c>
      <c r="E473" s="153">
        <f t="shared" si="29"/>
        <v>0</v>
      </c>
      <c r="F473" s="165" t="str">
        <f t="shared" si="30"/>
        <v>OK</v>
      </c>
      <c r="G473" s="165" t="str">
        <f t="shared" si="31"/>
        <v>CHYBA</v>
      </c>
    </row>
    <row r="474" spans="1:7" ht="15.75">
      <c r="A474" s="158"/>
      <c r="B474" s="159"/>
      <c r="C474" s="160">
        <f t="shared" si="28"/>
      </c>
      <c r="D474" s="165">
        <v>472</v>
      </c>
      <c r="E474" s="153">
        <f t="shared" si="29"/>
        <v>0</v>
      </c>
      <c r="F474" s="165" t="str">
        <f t="shared" si="30"/>
        <v>OK</v>
      </c>
      <c r="G474" s="165" t="str">
        <f t="shared" si="31"/>
        <v>CHYBA</v>
      </c>
    </row>
    <row r="475" spans="1:7" ht="15.75">
      <c r="A475" s="158"/>
      <c r="B475" s="159"/>
      <c r="C475" s="160">
        <f t="shared" si="28"/>
      </c>
      <c r="D475" s="165">
        <v>473</v>
      </c>
      <c r="E475" s="153">
        <f t="shared" si="29"/>
        <v>0</v>
      </c>
      <c r="F475" s="165" t="str">
        <f t="shared" si="30"/>
        <v>OK</v>
      </c>
      <c r="G475" s="165" t="str">
        <f t="shared" si="31"/>
        <v>CHYBA</v>
      </c>
    </row>
    <row r="476" spans="1:7" ht="15.75">
      <c r="A476" s="158"/>
      <c r="B476" s="159"/>
      <c r="C476" s="160">
        <f t="shared" si="28"/>
      </c>
      <c r="D476" s="165">
        <v>474</v>
      </c>
      <c r="E476" s="153">
        <f t="shared" si="29"/>
        <v>0</v>
      </c>
      <c r="F476" s="165" t="str">
        <f t="shared" si="30"/>
        <v>OK</v>
      </c>
      <c r="G476" s="165" t="str">
        <f t="shared" si="31"/>
        <v>CHYBA</v>
      </c>
    </row>
    <row r="477" spans="1:7" ht="15.75">
      <c r="A477" s="158"/>
      <c r="B477" s="159"/>
      <c r="C477" s="160">
        <f t="shared" si="28"/>
      </c>
      <c r="D477" s="165">
        <v>475</v>
      </c>
      <c r="E477" s="153">
        <f t="shared" si="29"/>
        <v>0</v>
      </c>
      <c r="F477" s="165" t="str">
        <f t="shared" si="30"/>
        <v>OK</v>
      </c>
      <c r="G477" s="165" t="str">
        <f t="shared" si="31"/>
        <v>CHYBA</v>
      </c>
    </row>
    <row r="478" spans="1:7" ht="15.75">
      <c r="A478" s="158"/>
      <c r="B478" s="159"/>
      <c r="C478" s="160">
        <f t="shared" si="28"/>
      </c>
      <c r="D478" s="165">
        <v>476</v>
      </c>
      <c r="E478" s="153">
        <f t="shared" si="29"/>
        <v>0</v>
      </c>
      <c r="F478" s="165" t="str">
        <f t="shared" si="30"/>
        <v>OK</v>
      </c>
      <c r="G478" s="165" t="str">
        <f t="shared" si="31"/>
        <v>CHYBA</v>
      </c>
    </row>
    <row r="479" spans="1:7" ht="15.75">
      <c r="A479" s="158"/>
      <c r="B479" s="159"/>
      <c r="C479" s="160">
        <f t="shared" si="28"/>
      </c>
      <c r="D479" s="165">
        <v>477</v>
      </c>
      <c r="E479" s="153">
        <f t="shared" si="29"/>
        <v>0</v>
      </c>
      <c r="F479" s="165" t="str">
        <f t="shared" si="30"/>
        <v>OK</v>
      </c>
      <c r="G479" s="165" t="str">
        <f t="shared" si="31"/>
        <v>CHYBA</v>
      </c>
    </row>
    <row r="480" spans="1:7" ht="15.75">
      <c r="A480" s="158"/>
      <c r="B480" s="159"/>
      <c r="C480" s="160">
        <f t="shared" si="28"/>
      </c>
      <c r="D480" s="165">
        <v>478</v>
      </c>
      <c r="E480" s="153">
        <f t="shared" si="29"/>
        <v>0</v>
      </c>
      <c r="F480" s="165" t="str">
        <f t="shared" si="30"/>
        <v>OK</v>
      </c>
      <c r="G480" s="165" t="str">
        <f t="shared" si="31"/>
        <v>CHYBA</v>
      </c>
    </row>
    <row r="481" spans="1:7" ht="15.75">
      <c r="A481" s="158"/>
      <c r="B481" s="159"/>
      <c r="C481" s="160">
        <f t="shared" si="28"/>
      </c>
      <c r="D481" s="165">
        <v>479</v>
      </c>
      <c r="E481" s="153">
        <f t="shared" si="29"/>
        <v>0</v>
      </c>
      <c r="F481" s="165" t="str">
        <f t="shared" si="30"/>
        <v>OK</v>
      </c>
      <c r="G481" s="165" t="str">
        <f t="shared" si="31"/>
        <v>CHYBA</v>
      </c>
    </row>
    <row r="482" spans="1:7" ht="15.75">
      <c r="A482" s="158"/>
      <c r="B482" s="159"/>
      <c r="C482" s="160">
        <f t="shared" si="28"/>
      </c>
      <c r="D482" s="165">
        <v>480</v>
      </c>
      <c r="E482" s="153">
        <f t="shared" si="29"/>
        <v>0</v>
      </c>
      <c r="F482" s="165" t="str">
        <f t="shared" si="30"/>
        <v>OK</v>
      </c>
      <c r="G482" s="165" t="str">
        <f t="shared" si="31"/>
        <v>CHYBA</v>
      </c>
    </row>
    <row r="483" spans="1:7" ht="15.75">
      <c r="A483" s="158"/>
      <c r="B483" s="159"/>
      <c r="C483" s="160">
        <f t="shared" si="28"/>
      </c>
      <c r="D483" s="165">
        <v>481</v>
      </c>
      <c r="E483" s="153">
        <f t="shared" si="29"/>
        <v>0</v>
      </c>
      <c r="F483" s="165" t="str">
        <f t="shared" si="30"/>
        <v>OK</v>
      </c>
      <c r="G483" s="165" t="str">
        <f t="shared" si="31"/>
        <v>CHYBA</v>
      </c>
    </row>
    <row r="484" spans="1:7" ht="15.75">
      <c r="A484" s="158"/>
      <c r="B484" s="159"/>
      <c r="C484" s="160">
        <f t="shared" si="28"/>
      </c>
      <c r="D484" s="165">
        <v>482</v>
      </c>
      <c r="E484" s="153">
        <f t="shared" si="29"/>
        <v>0</v>
      </c>
      <c r="F484" s="165" t="str">
        <f t="shared" si="30"/>
        <v>OK</v>
      </c>
      <c r="G484" s="165" t="str">
        <f t="shared" si="31"/>
        <v>CHYBA</v>
      </c>
    </row>
    <row r="485" spans="1:7" ht="15.75">
      <c r="A485" s="158"/>
      <c r="B485" s="159"/>
      <c r="C485" s="160">
        <f t="shared" si="28"/>
      </c>
      <c r="D485" s="165">
        <v>483</v>
      </c>
      <c r="E485" s="153">
        <f t="shared" si="29"/>
        <v>0</v>
      </c>
      <c r="F485" s="165" t="str">
        <f t="shared" si="30"/>
        <v>OK</v>
      </c>
      <c r="G485" s="165" t="str">
        <f t="shared" si="31"/>
        <v>CHYBA</v>
      </c>
    </row>
    <row r="486" spans="1:7" ht="15.75">
      <c r="A486" s="158"/>
      <c r="B486" s="159"/>
      <c r="C486" s="160">
        <f t="shared" si="28"/>
      </c>
      <c r="D486" s="165">
        <v>484</v>
      </c>
      <c r="E486" s="153">
        <f t="shared" si="29"/>
        <v>0</v>
      </c>
      <c r="F486" s="165" t="str">
        <f t="shared" si="30"/>
        <v>OK</v>
      </c>
      <c r="G486" s="165" t="str">
        <f t="shared" si="31"/>
        <v>CHYBA</v>
      </c>
    </row>
    <row r="487" spans="1:7" ht="15.75">
      <c r="A487" s="158"/>
      <c r="B487" s="159"/>
      <c r="C487" s="160">
        <f t="shared" si="28"/>
      </c>
      <c r="D487" s="165">
        <v>485</v>
      </c>
      <c r="E487" s="153">
        <f t="shared" si="29"/>
        <v>0</v>
      </c>
      <c r="F487" s="165" t="str">
        <f t="shared" si="30"/>
        <v>OK</v>
      </c>
      <c r="G487" s="165" t="str">
        <f t="shared" si="31"/>
        <v>CHYBA</v>
      </c>
    </row>
    <row r="488" spans="1:7" ht="15.75">
      <c r="A488" s="158"/>
      <c r="B488" s="159"/>
      <c r="C488" s="160">
        <f t="shared" si="28"/>
      </c>
      <c r="D488" s="165">
        <v>486</v>
      </c>
      <c r="E488" s="153">
        <f t="shared" si="29"/>
        <v>0</v>
      </c>
      <c r="F488" s="165" t="str">
        <f t="shared" si="30"/>
        <v>OK</v>
      </c>
      <c r="G488" s="165" t="str">
        <f t="shared" si="31"/>
        <v>CHYBA</v>
      </c>
    </row>
    <row r="489" spans="1:7" ht="15.75">
      <c r="A489" s="158"/>
      <c r="B489" s="159"/>
      <c r="C489" s="160">
        <f t="shared" si="28"/>
      </c>
      <c r="D489" s="165">
        <v>487</v>
      </c>
      <c r="E489" s="153">
        <f t="shared" si="29"/>
        <v>0</v>
      </c>
      <c r="F489" s="165" t="str">
        <f t="shared" si="30"/>
        <v>OK</v>
      </c>
      <c r="G489" s="165" t="str">
        <f t="shared" si="31"/>
        <v>CHYBA</v>
      </c>
    </row>
    <row r="490" spans="1:7" ht="15.75">
      <c r="A490" s="158"/>
      <c r="B490" s="159"/>
      <c r="C490" s="160">
        <f t="shared" si="28"/>
      </c>
      <c r="D490" s="165">
        <v>488</v>
      </c>
      <c r="E490" s="153">
        <f t="shared" si="29"/>
        <v>0</v>
      </c>
      <c r="F490" s="165" t="str">
        <f t="shared" si="30"/>
        <v>OK</v>
      </c>
      <c r="G490" s="165" t="str">
        <f t="shared" si="31"/>
        <v>CHYBA</v>
      </c>
    </row>
    <row r="491" spans="1:7" ht="15.75">
      <c r="A491" s="158"/>
      <c r="B491" s="159"/>
      <c r="C491" s="160">
        <f t="shared" si="28"/>
      </c>
      <c r="D491" s="165">
        <v>489</v>
      </c>
      <c r="E491" s="153">
        <f t="shared" si="29"/>
        <v>0</v>
      </c>
      <c r="F491" s="165" t="str">
        <f t="shared" si="30"/>
        <v>OK</v>
      </c>
      <c r="G491" s="165" t="str">
        <f t="shared" si="31"/>
        <v>CHYBA</v>
      </c>
    </row>
    <row r="492" spans="1:7" ht="15.75">
      <c r="A492" s="158"/>
      <c r="B492" s="159"/>
      <c r="C492" s="160">
        <f t="shared" si="28"/>
      </c>
      <c r="D492" s="165">
        <v>490</v>
      </c>
      <c r="E492" s="153">
        <f t="shared" si="29"/>
        <v>0</v>
      </c>
      <c r="F492" s="165" t="str">
        <f t="shared" si="30"/>
        <v>OK</v>
      </c>
      <c r="G492" s="165" t="str">
        <f t="shared" si="31"/>
        <v>CHYBA</v>
      </c>
    </row>
    <row r="493" spans="1:7" ht="15.75">
      <c r="A493" s="158"/>
      <c r="B493" s="159"/>
      <c r="C493" s="160">
        <f t="shared" si="28"/>
      </c>
      <c r="D493" s="165">
        <v>491</v>
      </c>
      <c r="E493" s="153">
        <f t="shared" si="29"/>
        <v>0</v>
      </c>
      <c r="F493" s="165" t="str">
        <f t="shared" si="30"/>
        <v>OK</v>
      </c>
      <c r="G493" s="165" t="str">
        <f t="shared" si="31"/>
        <v>CHYBA</v>
      </c>
    </row>
    <row r="494" spans="1:7" ht="15.75">
      <c r="A494" s="158"/>
      <c r="B494" s="159"/>
      <c r="C494" s="160">
        <f t="shared" si="28"/>
      </c>
      <c r="D494" s="165">
        <v>492</v>
      </c>
      <c r="E494" s="153">
        <f t="shared" si="29"/>
        <v>0</v>
      </c>
      <c r="F494" s="165" t="str">
        <f t="shared" si="30"/>
        <v>OK</v>
      </c>
      <c r="G494" s="165" t="str">
        <f t="shared" si="31"/>
        <v>CHYBA</v>
      </c>
    </row>
    <row r="495" spans="1:7" ht="15.75">
      <c r="A495" s="158"/>
      <c r="B495" s="159"/>
      <c r="C495" s="160">
        <f t="shared" si="28"/>
      </c>
      <c r="D495" s="165">
        <v>493</v>
      </c>
      <c r="E495" s="153">
        <f t="shared" si="29"/>
        <v>0</v>
      </c>
      <c r="F495" s="165" t="str">
        <f t="shared" si="30"/>
        <v>OK</v>
      </c>
      <c r="G495" s="165" t="str">
        <f t="shared" si="31"/>
        <v>CHYBA</v>
      </c>
    </row>
    <row r="496" spans="1:7" ht="15.75">
      <c r="A496" s="158"/>
      <c r="B496" s="159"/>
      <c r="C496" s="160">
        <f t="shared" si="28"/>
      </c>
      <c r="D496" s="165">
        <v>494</v>
      </c>
      <c r="E496" s="153">
        <f t="shared" si="29"/>
        <v>0</v>
      </c>
      <c r="F496" s="165" t="str">
        <f t="shared" si="30"/>
        <v>OK</v>
      </c>
      <c r="G496" s="165" t="str">
        <f t="shared" si="31"/>
        <v>CHYBA</v>
      </c>
    </row>
    <row r="497" spans="1:7" ht="15.75">
      <c r="A497" s="158"/>
      <c r="B497" s="159"/>
      <c r="C497" s="160">
        <f t="shared" si="28"/>
      </c>
      <c r="D497" s="165">
        <v>495</v>
      </c>
      <c r="E497" s="153">
        <f t="shared" si="29"/>
        <v>0</v>
      </c>
      <c r="F497" s="165" t="str">
        <f t="shared" si="30"/>
        <v>OK</v>
      </c>
      <c r="G497" s="165" t="str">
        <f t="shared" si="31"/>
        <v>CHYBA</v>
      </c>
    </row>
    <row r="498" spans="1:7" ht="15.75">
      <c r="A498" s="158"/>
      <c r="B498" s="159"/>
      <c r="C498" s="160">
        <f t="shared" si="28"/>
      </c>
      <c r="D498" s="165">
        <v>496</v>
      </c>
      <c r="E498" s="153">
        <f t="shared" si="29"/>
        <v>0</v>
      </c>
      <c r="F498" s="165" t="str">
        <f t="shared" si="30"/>
        <v>OK</v>
      </c>
      <c r="G498" s="165" t="str">
        <f t="shared" si="31"/>
        <v>CHYBA</v>
      </c>
    </row>
    <row r="499" spans="1:7" ht="15.75">
      <c r="A499" s="158"/>
      <c r="B499" s="159"/>
      <c r="C499" s="160">
        <f t="shared" si="28"/>
      </c>
      <c r="D499" s="165">
        <v>497</v>
      </c>
      <c r="E499" s="153">
        <f t="shared" si="29"/>
        <v>0</v>
      </c>
      <c r="F499" s="165" t="str">
        <f t="shared" si="30"/>
        <v>OK</v>
      </c>
      <c r="G499" s="165" t="str">
        <f t="shared" si="31"/>
        <v>CHYBA</v>
      </c>
    </row>
    <row r="500" spans="1:7" ht="15.75">
      <c r="A500" s="158"/>
      <c r="B500" s="159"/>
      <c r="C500" s="160">
        <f t="shared" si="28"/>
      </c>
      <c r="D500" s="165">
        <v>498</v>
      </c>
      <c r="E500" s="153">
        <f t="shared" si="29"/>
        <v>0</v>
      </c>
      <c r="F500" s="165" t="str">
        <f t="shared" si="30"/>
        <v>OK</v>
      </c>
      <c r="G500" s="165" t="str">
        <f t="shared" si="31"/>
        <v>CHYBA</v>
      </c>
    </row>
    <row r="501" spans="1:7" ht="15.75">
      <c r="A501" s="158"/>
      <c r="B501" s="159"/>
      <c r="C501" s="160">
        <f t="shared" si="28"/>
      </c>
      <c r="D501" s="165">
        <v>499</v>
      </c>
      <c r="E501" s="153">
        <f t="shared" si="29"/>
        <v>0</v>
      </c>
      <c r="F501" s="165" t="str">
        <f t="shared" si="30"/>
        <v>OK</v>
      </c>
      <c r="G501" s="165" t="str">
        <f t="shared" si="31"/>
        <v>CHYBA</v>
      </c>
    </row>
    <row r="502" spans="1:7" ht="15.75">
      <c r="A502" s="158"/>
      <c r="B502" s="159"/>
      <c r="C502" s="160">
        <f t="shared" si="28"/>
      </c>
      <c r="D502" s="165">
        <v>500</v>
      </c>
      <c r="E502" s="153">
        <f t="shared" si="29"/>
        <v>0</v>
      </c>
      <c r="F502" s="165" t="str">
        <f t="shared" si="30"/>
        <v>OK</v>
      </c>
      <c r="G502" s="165" t="str">
        <f t="shared" si="31"/>
        <v>CHYBA</v>
      </c>
    </row>
    <row r="503" spans="4:7" ht="15.75">
      <c r="D503" s="165"/>
      <c r="E503" s="161"/>
      <c r="F503" s="161"/>
      <c r="G503" s="161"/>
    </row>
    <row r="504" spans="4:7" ht="15.75">
      <c r="D504" s="165"/>
      <c r="E504" s="161"/>
      <c r="F504" s="161"/>
      <c r="G504" s="161"/>
    </row>
    <row r="505" spans="4:7" ht="15.75">
      <c r="D505" s="165"/>
      <c r="E505" s="161"/>
      <c r="F505" s="161"/>
      <c r="G505" s="161"/>
    </row>
    <row r="506" spans="4:7" ht="15.75">
      <c r="D506" s="165"/>
      <c r="E506" s="161"/>
      <c r="F506" s="161"/>
      <c r="G506" s="161"/>
    </row>
    <row r="507" spans="4:7" ht="15.75">
      <c r="D507" s="165"/>
      <c r="E507" s="161"/>
      <c r="F507" s="161"/>
      <c r="G507" s="161"/>
    </row>
    <row r="508" spans="4:7" ht="15.75">
      <c r="D508" s="165"/>
      <c r="E508" s="161"/>
      <c r="F508" s="161"/>
      <c r="G508" s="161"/>
    </row>
    <row r="509" spans="4:7" ht="15.75">
      <c r="D509" s="165"/>
      <c r="E509" s="161"/>
      <c r="F509" s="161"/>
      <c r="G509" s="161"/>
    </row>
    <row r="510" spans="4:7" ht="15.75">
      <c r="D510" s="165"/>
      <c r="E510" s="161"/>
      <c r="F510" s="161"/>
      <c r="G510" s="161"/>
    </row>
    <row r="511" spans="4:7" ht="15.75">
      <c r="D511" s="165"/>
      <c r="E511" s="161"/>
      <c r="F511" s="161"/>
      <c r="G511" s="161"/>
    </row>
    <row r="512" spans="4:7" ht="15.75">
      <c r="D512" s="165"/>
      <c r="E512" s="161"/>
      <c r="F512" s="161"/>
      <c r="G512" s="161"/>
    </row>
    <row r="513" spans="4:7" ht="15.75">
      <c r="D513" s="165"/>
      <c r="E513" s="161"/>
      <c r="F513" s="161"/>
      <c r="G513" s="161"/>
    </row>
    <row r="514" spans="4:7" ht="15.75">
      <c r="D514" s="165"/>
      <c r="E514" s="161"/>
      <c r="F514" s="161"/>
      <c r="G514" s="161"/>
    </row>
    <row r="515" spans="4:7" ht="15.75">
      <c r="D515" s="165"/>
      <c r="E515" s="161"/>
      <c r="F515" s="161"/>
      <c r="G515" s="161"/>
    </row>
    <row r="516" spans="4:7" ht="15.75">
      <c r="D516" s="165"/>
      <c r="E516" s="161"/>
      <c r="F516" s="161"/>
      <c r="G516" s="161"/>
    </row>
    <row r="517" spans="4:7" ht="15.75">
      <c r="D517" s="165"/>
      <c r="E517" s="161"/>
      <c r="F517" s="161"/>
      <c r="G517" s="161"/>
    </row>
    <row r="518" spans="4:7" ht="15.75">
      <c r="D518" s="165"/>
      <c r="E518" s="161"/>
      <c r="F518" s="161"/>
      <c r="G518" s="161"/>
    </row>
    <row r="519" spans="4:7" ht="15.75">
      <c r="D519" s="165"/>
      <c r="E519" s="161"/>
      <c r="F519" s="161"/>
      <c r="G519" s="161"/>
    </row>
    <row r="520" spans="4:7" ht="15.75">
      <c r="D520" s="165"/>
      <c r="E520" s="161"/>
      <c r="F520" s="161"/>
      <c r="G520" s="161"/>
    </row>
    <row r="521" spans="4:7" ht="15.75">
      <c r="D521" s="165"/>
      <c r="E521" s="161"/>
      <c r="F521" s="161"/>
      <c r="G521" s="161"/>
    </row>
    <row r="522" spans="4:7" ht="15.75">
      <c r="D522" s="165"/>
      <c r="E522" s="161"/>
      <c r="F522" s="161"/>
      <c r="G522" s="161"/>
    </row>
    <row r="523" spans="4:7" ht="15.75">
      <c r="D523" s="165"/>
      <c r="E523" s="161"/>
      <c r="F523" s="161"/>
      <c r="G523" s="161"/>
    </row>
    <row r="524" spans="4:7" ht="15.75">
      <c r="D524" s="165"/>
      <c r="E524" s="161"/>
      <c r="F524" s="161"/>
      <c r="G524" s="161"/>
    </row>
    <row r="525" spans="4:7" ht="15.75">
      <c r="D525" s="165"/>
      <c r="E525" s="161"/>
      <c r="F525" s="161"/>
      <c r="G525" s="161"/>
    </row>
    <row r="526" spans="4:7" ht="15.75">
      <c r="D526" s="165"/>
      <c r="E526" s="161"/>
      <c r="F526" s="161"/>
      <c r="G526" s="161"/>
    </row>
    <row r="527" spans="4:7" ht="15.75">
      <c r="D527" s="165"/>
      <c r="E527" s="161"/>
      <c r="F527" s="161"/>
      <c r="G527" s="161"/>
    </row>
    <row r="528" spans="4:7" ht="15.75">
      <c r="D528" s="165"/>
      <c r="E528" s="161"/>
      <c r="F528" s="161"/>
      <c r="G528" s="161"/>
    </row>
    <row r="529" spans="4:7" ht="15.75">
      <c r="D529" s="165"/>
      <c r="E529" s="161"/>
      <c r="F529" s="161"/>
      <c r="G529" s="161"/>
    </row>
    <row r="530" spans="4:7" ht="15.75">
      <c r="D530" s="165"/>
      <c r="E530" s="161"/>
      <c r="F530" s="161"/>
      <c r="G530" s="161"/>
    </row>
    <row r="531" spans="4:7" ht="15.75">
      <c r="D531" s="165"/>
      <c r="E531" s="161"/>
      <c r="F531" s="161"/>
      <c r="G531" s="161"/>
    </row>
    <row r="532" spans="4:7" ht="15.75">
      <c r="D532" s="165"/>
      <c r="E532" s="161"/>
      <c r="F532" s="161"/>
      <c r="G532" s="161"/>
    </row>
    <row r="533" spans="4:7" ht="15.75">
      <c r="D533" s="165"/>
      <c r="E533" s="161"/>
      <c r="F533" s="161"/>
      <c r="G533" s="161"/>
    </row>
    <row r="534" spans="4:7" ht="15.75">
      <c r="D534" s="165"/>
      <c r="E534" s="161"/>
      <c r="F534" s="161"/>
      <c r="G534" s="161"/>
    </row>
    <row r="535" spans="4:7" ht="15.75">
      <c r="D535" s="165"/>
      <c r="E535" s="161"/>
      <c r="F535" s="161"/>
      <c r="G535" s="161"/>
    </row>
    <row r="536" spans="4:7" ht="15.75">
      <c r="D536" s="165"/>
      <c r="E536" s="161"/>
      <c r="F536" s="161"/>
      <c r="G536" s="161"/>
    </row>
    <row r="537" spans="4:7" ht="15.75">
      <c r="D537" s="165"/>
      <c r="E537" s="161"/>
      <c r="F537" s="161"/>
      <c r="G537" s="161"/>
    </row>
    <row r="538" spans="4:7" ht="15.75">
      <c r="D538" s="165"/>
      <c r="E538" s="161"/>
      <c r="F538" s="161"/>
      <c r="G538" s="161"/>
    </row>
    <row r="539" spans="4:7" ht="15.75">
      <c r="D539" s="165"/>
      <c r="E539" s="161"/>
      <c r="F539" s="161"/>
      <c r="G539" s="161"/>
    </row>
    <row r="540" spans="4:7" ht="15.75">
      <c r="D540" s="165"/>
      <c r="E540" s="161"/>
      <c r="F540" s="161"/>
      <c r="G540" s="161"/>
    </row>
    <row r="541" spans="4:7" ht="15.75">
      <c r="D541" s="165"/>
      <c r="E541" s="161"/>
      <c r="F541" s="161"/>
      <c r="G541" s="161"/>
    </row>
    <row r="542" spans="4:7" ht="15.75">
      <c r="D542" s="165"/>
      <c r="E542" s="161"/>
      <c r="F542" s="161"/>
      <c r="G542" s="161"/>
    </row>
    <row r="543" spans="4:7" ht="15.75">
      <c r="D543" s="165"/>
      <c r="E543" s="161"/>
      <c r="F543" s="161"/>
      <c r="G543" s="161"/>
    </row>
    <row r="544" spans="4:7" ht="15.75">
      <c r="D544" s="165"/>
      <c r="E544" s="161"/>
      <c r="F544" s="161"/>
      <c r="G544" s="161"/>
    </row>
    <row r="545" spans="4:7" ht="15.75">
      <c r="D545" s="165"/>
      <c r="E545" s="161"/>
      <c r="F545" s="161"/>
      <c r="G545" s="161"/>
    </row>
    <row r="546" spans="4:7" ht="15.75">
      <c r="D546" s="165"/>
      <c r="E546" s="161"/>
      <c r="F546" s="161"/>
      <c r="G546" s="161"/>
    </row>
    <row r="547" spans="4:7" ht="15.75">
      <c r="D547" s="165"/>
      <c r="E547" s="161"/>
      <c r="F547" s="161"/>
      <c r="G547" s="161"/>
    </row>
    <row r="548" spans="4:7" ht="15.75">
      <c r="D548" s="165"/>
      <c r="E548" s="161"/>
      <c r="F548" s="161"/>
      <c r="G548" s="161"/>
    </row>
    <row r="549" spans="4:7" ht="15.75">
      <c r="D549" s="165"/>
      <c r="E549" s="161"/>
      <c r="F549" s="161"/>
      <c r="G549" s="161"/>
    </row>
    <row r="550" spans="4:7" ht="15.75">
      <c r="D550" s="165"/>
      <c r="E550" s="161"/>
      <c r="F550" s="161"/>
      <c r="G550" s="161"/>
    </row>
    <row r="551" spans="4:7" ht="15.75">
      <c r="D551" s="165"/>
      <c r="E551" s="161"/>
      <c r="F551" s="161"/>
      <c r="G551" s="161"/>
    </row>
    <row r="552" spans="4:7" ht="15.75">
      <c r="D552" s="165"/>
      <c r="E552" s="161"/>
      <c r="F552" s="161"/>
      <c r="G552" s="161"/>
    </row>
    <row r="553" spans="4:7" ht="15.75">
      <c r="D553" s="165"/>
      <c r="E553" s="161"/>
      <c r="F553" s="161"/>
      <c r="G553" s="161"/>
    </row>
    <row r="554" spans="4:7" ht="15.75">
      <c r="D554" s="165"/>
      <c r="E554" s="161"/>
      <c r="F554" s="161"/>
      <c r="G554" s="161"/>
    </row>
    <row r="555" spans="4:7" ht="15.75">
      <c r="D555" s="165"/>
      <c r="E555" s="161"/>
      <c r="F555" s="161"/>
      <c r="G555" s="161"/>
    </row>
    <row r="556" spans="4:7" ht="15.75">
      <c r="D556" s="165"/>
      <c r="E556" s="161"/>
      <c r="F556" s="161"/>
      <c r="G556" s="161"/>
    </row>
    <row r="557" spans="4:7" ht="15.75">
      <c r="D557" s="165"/>
      <c r="E557" s="161"/>
      <c r="F557" s="161"/>
      <c r="G557" s="161"/>
    </row>
    <row r="558" spans="4:7" ht="15.75">
      <c r="D558" s="165"/>
      <c r="E558" s="161"/>
      <c r="F558" s="161"/>
      <c r="G558" s="161"/>
    </row>
    <row r="559" spans="4:7" ht="15.75">
      <c r="D559" s="165"/>
      <c r="E559" s="161"/>
      <c r="F559" s="161"/>
      <c r="G559" s="161"/>
    </row>
    <row r="560" spans="4:7" ht="15.75">
      <c r="D560" s="165"/>
      <c r="E560" s="161"/>
      <c r="F560" s="161"/>
      <c r="G560" s="161"/>
    </row>
    <row r="561" spans="4:7" ht="15.75">
      <c r="D561" s="165"/>
      <c r="E561" s="161"/>
      <c r="F561" s="161"/>
      <c r="G561" s="161"/>
    </row>
    <row r="562" spans="4:7" ht="15.75">
      <c r="D562" s="165"/>
      <c r="E562" s="161"/>
      <c r="F562" s="161"/>
      <c r="G562" s="161"/>
    </row>
    <row r="563" spans="4:7" ht="15.75">
      <c r="D563" s="165"/>
      <c r="E563" s="161"/>
      <c r="F563" s="161"/>
      <c r="G563" s="161"/>
    </row>
    <row r="564" spans="4:7" ht="15.75">
      <c r="D564" s="165"/>
      <c r="E564" s="161"/>
      <c r="F564" s="161"/>
      <c r="G564" s="161"/>
    </row>
    <row r="565" spans="4:7" ht="15.75">
      <c r="D565" s="165"/>
      <c r="E565" s="161"/>
      <c r="F565" s="161"/>
      <c r="G565" s="161"/>
    </row>
    <row r="566" spans="4:7" ht="15.75">
      <c r="D566" s="165"/>
      <c r="E566" s="161"/>
      <c r="F566" s="161"/>
      <c r="G566" s="161"/>
    </row>
    <row r="567" spans="4:7" ht="15.75">
      <c r="D567" s="165"/>
      <c r="E567" s="161"/>
      <c r="F567" s="161"/>
      <c r="G567" s="161"/>
    </row>
    <row r="568" spans="4:7" ht="15.75">
      <c r="D568" s="165"/>
      <c r="E568" s="161"/>
      <c r="F568" s="161"/>
      <c r="G568" s="161"/>
    </row>
    <row r="569" spans="4:7" ht="15.75">
      <c r="D569" s="165"/>
      <c r="E569" s="161"/>
      <c r="F569" s="161"/>
      <c r="G569" s="161"/>
    </row>
    <row r="570" spans="4:7" ht="15.75">
      <c r="D570" s="165"/>
      <c r="E570" s="161"/>
      <c r="F570" s="161"/>
      <c r="G570" s="161"/>
    </row>
    <row r="571" spans="4:7" ht="15.75">
      <c r="D571" s="165"/>
      <c r="E571" s="161"/>
      <c r="F571" s="161"/>
      <c r="G571" s="161"/>
    </row>
    <row r="572" spans="4:7" ht="15.75">
      <c r="D572" s="165"/>
      <c r="E572" s="161"/>
      <c r="F572" s="161"/>
      <c r="G572" s="161"/>
    </row>
    <row r="573" spans="4:7" ht="15.75">
      <c r="D573" s="165"/>
      <c r="E573" s="161"/>
      <c r="F573" s="161"/>
      <c r="G573" s="161"/>
    </row>
    <row r="574" spans="4:7" ht="15.75">
      <c r="D574" s="165"/>
      <c r="E574" s="161"/>
      <c r="F574" s="161"/>
      <c r="G574" s="161"/>
    </row>
    <row r="575" spans="4:7" ht="15.75">
      <c r="D575" s="165"/>
      <c r="E575" s="161"/>
      <c r="F575" s="161"/>
      <c r="G575" s="161"/>
    </row>
    <row r="576" spans="4:7" ht="15.75">
      <c r="D576" s="165"/>
      <c r="E576" s="161"/>
      <c r="F576" s="161"/>
      <c r="G576" s="161"/>
    </row>
    <row r="577" spans="4:7" ht="15.75">
      <c r="D577" s="165"/>
      <c r="E577" s="161"/>
      <c r="F577" s="161"/>
      <c r="G577" s="161"/>
    </row>
    <row r="578" spans="4:7" ht="15.75">
      <c r="D578" s="165"/>
      <c r="E578" s="161"/>
      <c r="F578" s="161"/>
      <c r="G578" s="161"/>
    </row>
    <row r="579" spans="4:7" ht="15.75">
      <c r="D579" s="165"/>
      <c r="E579" s="161"/>
      <c r="F579" s="161"/>
      <c r="G579" s="161"/>
    </row>
    <row r="580" spans="4:7" ht="15.75">
      <c r="D580" s="165"/>
      <c r="E580" s="161"/>
      <c r="F580" s="161"/>
      <c r="G580" s="161"/>
    </row>
    <row r="581" spans="4:7" ht="15.75">
      <c r="D581" s="165"/>
      <c r="E581" s="161"/>
      <c r="F581" s="161"/>
      <c r="G581" s="161"/>
    </row>
    <row r="582" spans="4:7" ht="15.75">
      <c r="D582" s="165"/>
      <c r="E582" s="161"/>
      <c r="F582" s="161"/>
      <c r="G582" s="161"/>
    </row>
    <row r="583" spans="4:7" ht="15.75">
      <c r="D583" s="165"/>
      <c r="E583" s="161"/>
      <c r="F583" s="161"/>
      <c r="G583" s="161"/>
    </row>
    <row r="584" spans="4:7" ht="15.75">
      <c r="D584" s="165"/>
      <c r="E584" s="161"/>
      <c r="F584" s="161"/>
      <c r="G584" s="161"/>
    </row>
    <row r="585" spans="4:7" ht="15.75">
      <c r="D585" s="165"/>
      <c r="E585" s="161"/>
      <c r="F585" s="161"/>
      <c r="G585" s="161"/>
    </row>
    <row r="586" spans="4:7" ht="15.75">
      <c r="D586" s="165"/>
      <c r="E586" s="161"/>
      <c r="F586" s="161"/>
      <c r="G586" s="161"/>
    </row>
    <row r="587" spans="4:7" ht="15.75">
      <c r="D587" s="165"/>
      <c r="E587" s="161"/>
      <c r="F587" s="161"/>
      <c r="G587" s="161"/>
    </row>
    <row r="588" spans="4:7" ht="15.75">
      <c r="D588" s="165"/>
      <c r="E588" s="161"/>
      <c r="F588" s="161"/>
      <c r="G588" s="161"/>
    </row>
    <row r="589" spans="4:7" ht="15.75">
      <c r="D589" s="165"/>
      <c r="E589" s="161"/>
      <c r="F589" s="161"/>
      <c r="G589" s="161"/>
    </row>
    <row r="590" spans="4:7" ht="15.75">
      <c r="D590" s="165"/>
      <c r="E590" s="161"/>
      <c r="F590" s="161"/>
      <c r="G590" s="161"/>
    </row>
    <row r="591" spans="4:7" ht="15.75">
      <c r="D591" s="165"/>
      <c r="E591" s="161"/>
      <c r="F591" s="161"/>
      <c r="G591" s="161"/>
    </row>
    <row r="592" spans="4:7" ht="15.75">
      <c r="D592" s="165"/>
      <c r="E592" s="161"/>
      <c r="F592" s="161"/>
      <c r="G592" s="161"/>
    </row>
    <row r="593" spans="4:7" ht="15.75">
      <c r="D593" s="165"/>
      <c r="E593" s="161"/>
      <c r="F593" s="161"/>
      <c r="G593" s="161"/>
    </row>
    <row r="594" spans="4:7" ht="15.75">
      <c r="D594" s="165"/>
      <c r="E594" s="161"/>
      <c r="F594" s="161"/>
      <c r="G594" s="161"/>
    </row>
    <row r="595" spans="4:7" ht="15.75">
      <c r="D595" s="165"/>
      <c r="E595" s="161"/>
      <c r="F595" s="161"/>
      <c r="G595" s="161"/>
    </row>
    <row r="596" spans="4:7" ht="15.75">
      <c r="D596" s="165"/>
      <c r="E596" s="161"/>
      <c r="F596" s="161"/>
      <c r="G596" s="161"/>
    </row>
    <row r="597" spans="4:7" ht="15.75">
      <c r="D597" s="165"/>
      <c r="E597" s="161"/>
      <c r="F597" s="161"/>
      <c r="G597" s="161"/>
    </row>
    <row r="598" spans="4:7" ht="15.75">
      <c r="D598" s="165"/>
      <c r="E598" s="161"/>
      <c r="F598" s="161"/>
      <c r="G598" s="161"/>
    </row>
    <row r="599" spans="4:7" ht="15.75">
      <c r="D599" s="165"/>
      <c r="E599" s="161"/>
      <c r="F599" s="161"/>
      <c r="G599" s="161"/>
    </row>
    <row r="600" spans="4:7" ht="15.75">
      <c r="D600" s="165"/>
      <c r="E600" s="161"/>
      <c r="F600" s="161"/>
      <c r="G600" s="161"/>
    </row>
    <row r="601" spans="4:7" ht="15.75">
      <c r="D601" s="165"/>
      <c r="E601" s="161"/>
      <c r="F601" s="161"/>
      <c r="G601" s="161"/>
    </row>
    <row r="602" spans="4:7" ht="15.75">
      <c r="D602" s="165"/>
      <c r="E602" s="161"/>
      <c r="F602" s="161"/>
      <c r="G602" s="161"/>
    </row>
    <row r="603" spans="4:7" ht="15.75">
      <c r="D603" s="165"/>
      <c r="E603" s="161"/>
      <c r="F603" s="161"/>
      <c r="G603" s="161"/>
    </row>
    <row r="604" spans="4:7" ht="15.75">
      <c r="D604" s="165"/>
      <c r="E604" s="161"/>
      <c r="F604" s="161"/>
      <c r="G604" s="161"/>
    </row>
    <row r="605" spans="4:7" ht="15.75">
      <c r="D605" s="165"/>
      <c r="E605" s="161"/>
      <c r="F605" s="161"/>
      <c r="G605" s="161"/>
    </row>
    <row r="606" spans="4:7" ht="15.75">
      <c r="D606" s="165"/>
      <c r="E606" s="161"/>
      <c r="F606" s="161"/>
      <c r="G606" s="161"/>
    </row>
    <row r="607" spans="4:7" ht="15.75">
      <c r="D607" s="165"/>
      <c r="E607" s="161"/>
      <c r="F607" s="161"/>
      <c r="G607" s="161"/>
    </row>
    <row r="608" spans="4:7" ht="15.75">
      <c r="D608" s="165"/>
      <c r="E608" s="161"/>
      <c r="F608" s="161"/>
      <c r="G608" s="161"/>
    </row>
    <row r="609" spans="4:7" ht="15.75">
      <c r="D609" s="165"/>
      <c r="E609" s="161"/>
      <c r="F609" s="161"/>
      <c r="G609" s="161"/>
    </row>
    <row r="610" spans="4:7" ht="15.75">
      <c r="D610" s="165"/>
      <c r="E610" s="161"/>
      <c r="F610" s="161"/>
      <c r="G610" s="161"/>
    </row>
    <row r="611" spans="4:7" ht="15.75">
      <c r="D611" s="165"/>
      <c r="E611" s="161"/>
      <c r="F611" s="161"/>
      <c r="G611" s="161"/>
    </row>
    <row r="612" spans="4:7" ht="15.75">
      <c r="D612" s="165"/>
      <c r="E612" s="161"/>
      <c r="F612" s="161"/>
      <c r="G612" s="161"/>
    </row>
    <row r="613" spans="4:7" ht="15.75">
      <c r="D613" s="165"/>
      <c r="E613" s="161"/>
      <c r="F613" s="161"/>
      <c r="G613" s="161"/>
    </row>
    <row r="614" spans="4:7" ht="15.75">
      <c r="D614" s="165"/>
      <c r="E614" s="161"/>
      <c r="F614" s="161"/>
      <c r="G614" s="161"/>
    </row>
    <row r="615" spans="4:7" ht="15.75">
      <c r="D615" s="165"/>
      <c r="E615" s="161"/>
      <c r="F615" s="161"/>
      <c r="G615" s="161"/>
    </row>
    <row r="616" spans="4:7" ht="15.75">
      <c r="D616" s="165"/>
      <c r="E616" s="161"/>
      <c r="F616" s="161"/>
      <c r="G616" s="161"/>
    </row>
    <row r="617" spans="4:7" ht="15.75">
      <c r="D617" s="165"/>
      <c r="E617" s="161"/>
      <c r="F617" s="161"/>
      <c r="G617" s="161"/>
    </row>
    <row r="618" spans="4:7" ht="15.75">
      <c r="D618" s="165"/>
      <c r="E618" s="161"/>
      <c r="F618" s="161"/>
      <c r="G618" s="161"/>
    </row>
    <row r="619" spans="4:7" ht="15.75">
      <c r="D619" s="165"/>
      <c r="E619" s="161"/>
      <c r="F619" s="161"/>
      <c r="G619" s="161"/>
    </row>
    <row r="620" spans="4:7" ht="15.75">
      <c r="D620" s="165"/>
      <c r="E620" s="161"/>
      <c r="F620" s="161"/>
      <c r="G620" s="161"/>
    </row>
    <row r="621" spans="4:7" ht="15.75">
      <c r="D621" s="165"/>
      <c r="E621" s="161"/>
      <c r="F621" s="161"/>
      <c r="G621" s="161"/>
    </row>
    <row r="622" spans="4:7" ht="15.75">
      <c r="D622" s="165"/>
      <c r="E622" s="161"/>
      <c r="F622" s="161"/>
      <c r="G622" s="161"/>
    </row>
    <row r="623" spans="4:7" ht="15.75">
      <c r="D623" s="165"/>
      <c r="E623" s="161"/>
      <c r="F623" s="161"/>
      <c r="G623" s="161"/>
    </row>
    <row r="624" spans="4:7" ht="15.75">
      <c r="D624" s="165"/>
      <c r="E624" s="161"/>
      <c r="F624" s="161"/>
      <c r="G624" s="161"/>
    </row>
    <row r="625" spans="4:7" ht="15.75">
      <c r="D625" s="165"/>
      <c r="E625" s="161"/>
      <c r="F625" s="161"/>
      <c r="G625" s="161"/>
    </row>
    <row r="626" spans="4:7" ht="15.75">
      <c r="D626" s="165"/>
      <c r="E626" s="161"/>
      <c r="F626" s="161"/>
      <c r="G626" s="161"/>
    </row>
    <row r="627" spans="4:7" ht="15.75">
      <c r="D627" s="165"/>
      <c r="E627" s="161"/>
      <c r="F627" s="161"/>
      <c r="G627" s="161"/>
    </row>
    <row r="628" spans="4:7" ht="15.75">
      <c r="D628" s="165"/>
      <c r="E628" s="161"/>
      <c r="F628" s="161"/>
      <c r="G628" s="161"/>
    </row>
    <row r="629" spans="4:7" ht="15.75">
      <c r="D629" s="165"/>
      <c r="E629" s="161"/>
      <c r="F629" s="161"/>
      <c r="G629" s="161"/>
    </row>
    <row r="630" spans="4:7" ht="15.75">
      <c r="D630" s="165"/>
      <c r="E630" s="161"/>
      <c r="F630" s="161"/>
      <c r="G630" s="161"/>
    </row>
    <row r="631" spans="4:7" ht="15.75">
      <c r="D631" s="165"/>
      <c r="E631" s="161"/>
      <c r="F631" s="161"/>
      <c r="G631" s="161"/>
    </row>
    <row r="632" spans="4:7" ht="15.75">
      <c r="D632" s="165"/>
      <c r="E632" s="161"/>
      <c r="F632" s="161"/>
      <c r="G632" s="161"/>
    </row>
    <row r="633" spans="4:7" ht="15.75">
      <c r="D633" s="165"/>
      <c r="E633" s="161"/>
      <c r="F633" s="161"/>
      <c r="G633" s="161"/>
    </row>
    <row r="634" spans="4:7" ht="15.75">
      <c r="D634" s="165"/>
      <c r="E634" s="161"/>
      <c r="F634" s="161"/>
      <c r="G634" s="161"/>
    </row>
    <row r="635" spans="4:7" ht="15.75">
      <c r="D635" s="165"/>
      <c r="E635" s="161"/>
      <c r="F635" s="161"/>
      <c r="G635" s="161"/>
    </row>
    <row r="636" spans="4:7" ht="15.75">
      <c r="D636" s="165"/>
      <c r="E636" s="161"/>
      <c r="F636" s="161"/>
      <c r="G636" s="161"/>
    </row>
    <row r="637" spans="4:7" ht="15.75">
      <c r="D637" s="165"/>
      <c r="E637" s="161"/>
      <c r="F637" s="161"/>
      <c r="G637" s="161"/>
    </row>
    <row r="638" spans="4:7" ht="15.75">
      <c r="D638" s="165"/>
      <c r="E638" s="161"/>
      <c r="F638" s="161"/>
      <c r="G638" s="161"/>
    </row>
    <row r="639" spans="4:7" ht="15.75">
      <c r="D639" s="165"/>
      <c r="E639" s="161"/>
      <c r="F639" s="161"/>
      <c r="G639" s="161"/>
    </row>
    <row r="640" spans="4:7" ht="15.75">
      <c r="D640" s="165"/>
      <c r="E640" s="161"/>
      <c r="F640" s="161"/>
      <c r="G640" s="161"/>
    </row>
    <row r="641" spans="4:7" ht="15.75">
      <c r="D641" s="165"/>
      <c r="E641" s="161"/>
      <c r="F641" s="161"/>
      <c r="G641" s="161"/>
    </row>
    <row r="642" spans="4:7" ht="15.75">
      <c r="D642" s="165"/>
      <c r="E642" s="161"/>
      <c r="F642" s="161"/>
      <c r="G642" s="161"/>
    </row>
    <row r="643" spans="4:7" ht="15.75">
      <c r="D643" s="165"/>
      <c r="E643" s="161"/>
      <c r="F643" s="161"/>
      <c r="G643" s="161"/>
    </row>
    <row r="644" spans="4:7" ht="15.75">
      <c r="D644" s="165"/>
      <c r="E644" s="161"/>
      <c r="F644" s="161"/>
      <c r="G644" s="161"/>
    </row>
    <row r="645" spans="4:7" ht="15.75">
      <c r="D645" s="165"/>
      <c r="E645" s="161"/>
      <c r="F645" s="161"/>
      <c r="G645" s="161"/>
    </row>
    <row r="646" spans="4:7" ht="15.75">
      <c r="D646" s="165"/>
      <c r="E646" s="161"/>
      <c r="F646" s="161"/>
      <c r="G646" s="161"/>
    </row>
    <row r="647" spans="4:7" ht="15.75">
      <c r="D647" s="165"/>
      <c r="E647" s="161"/>
      <c r="F647" s="161"/>
      <c r="G647" s="161"/>
    </row>
    <row r="648" spans="4:7" ht="15.75">
      <c r="D648" s="165"/>
      <c r="E648" s="161"/>
      <c r="F648" s="161"/>
      <c r="G648" s="161"/>
    </row>
    <row r="649" spans="4:7" ht="15.75">
      <c r="D649" s="165"/>
      <c r="E649" s="161"/>
      <c r="F649" s="161"/>
      <c r="G649" s="161"/>
    </row>
    <row r="650" spans="4:7" ht="15.75">
      <c r="D650" s="165"/>
      <c r="E650" s="161"/>
      <c r="F650" s="161"/>
      <c r="G650" s="161"/>
    </row>
    <row r="651" spans="4:7" ht="15.75">
      <c r="D651" s="165"/>
      <c r="E651" s="161"/>
      <c r="F651" s="161"/>
      <c r="G651" s="161"/>
    </row>
    <row r="652" spans="4:7" ht="15.75">
      <c r="D652" s="165"/>
      <c r="E652" s="161"/>
      <c r="F652" s="161"/>
      <c r="G652" s="161"/>
    </row>
    <row r="653" spans="4:7" ht="15.75">
      <c r="D653" s="165"/>
      <c r="E653" s="161"/>
      <c r="F653" s="161"/>
      <c r="G653" s="161"/>
    </row>
    <row r="654" spans="4:7" ht="15.75">
      <c r="D654" s="165"/>
      <c r="E654" s="161"/>
      <c r="F654" s="161"/>
      <c r="G654" s="161"/>
    </row>
    <row r="655" spans="4:7" ht="15.75">
      <c r="D655" s="165"/>
      <c r="E655" s="161"/>
      <c r="F655" s="161"/>
      <c r="G655" s="161"/>
    </row>
    <row r="656" spans="4:7" ht="15.75">
      <c r="D656" s="165"/>
      <c r="E656" s="161"/>
      <c r="F656" s="161"/>
      <c r="G656" s="161"/>
    </row>
    <row r="657" spans="4:7" ht="15.75">
      <c r="D657" s="165"/>
      <c r="E657" s="161"/>
      <c r="F657" s="161"/>
      <c r="G657" s="161"/>
    </row>
    <row r="658" spans="4:7" ht="15.75">
      <c r="D658" s="165"/>
      <c r="E658" s="161"/>
      <c r="F658" s="161"/>
      <c r="G658" s="161"/>
    </row>
    <row r="659" spans="4:7" ht="15.75">
      <c r="D659" s="165"/>
      <c r="E659" s="161"/>
      <c r="F659" s="161"/>
      <c r="G659" s="161"/>
    </row>
    <row r="660" spans="4:7" ht="15.75">
      <c r="D660" s="165"/>
      <c r="E660" s="161"/>
      <c r="F660" s="161"/>
      <c r="G660" s="161"/>
    </row>
    <row r="661" spans="4:7" ht="15.75">
      <c r="D661" s="165"/>
      <c r="E661" s="161"/>
      <c r="F661" s="161"/>
      <c r="G661" s="161"/>
    </row>
    <row r="662" spans="4:7" ht="15.75">
      <c r="D662" s="165"/>
      <c r="E662" s="161"/>
      <c r="F662" s="161"/>
      <c r="G662" s="161"/>
    </row>
    <row r="663" spans="4:7" ht="15.75">
      <c r="D663" s="165"/>
      <c r="E663" s="161"/>
      <c r="F663" s="161"/>
      <c r="G663" s="161"/>
    </row>
    <row r="664" spans="4:7" ht="15.75">
      <c r="D664" s="165"/>
      <c r="E664" s="161"/>
      <c r="F664" s="161"/>
      <c r="G664" s="161"/>
    </row>
  </sheetData>
  <printOptions/>
  <pageMargins left="0.75" right="0.75" top="0.56" bottom="0.61" header="0.17" footer="0.492125984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/>
  <dimension ref="A1:P272"/>
  <sheetViews>
    <sheetView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6.75390625" style="12" customWidth="1"/>
    <col min="2" max="2" width="6.75390625" style="2" customWidth="1"/>
    <col min="3" max="4" width="12.75390625" style="4" customWidth="1"/>
    <col min="5" max="5" width="6.75390625" style="5" customWidth="1"/>
    <col min="6" max="6" width="27.75390625" style="4" customWidth="1"/>
    <col min="7" max="8" width="10.75390625" style="13" hidden="1" customWidth="1"/>
    <col min="9" max="9" width="10.75390625" style="13" customWidth="1"/>
    <col min="10" max="10" width="6.75390625" style="12" customWidth="1"/>
    <col min="11" max="11" width="5.75390625" style="2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0" s="11" customFormat="1" ht="21" customHeight="1">
      <c r="A1" s="35"/>
      <c r="B1" s="82" t="s">
        <v>275</v>
      </c>
      <c r="C1" s="9"/>
      <c r="G1" s="58"/>
      <c r="H1" s="59"/>
      <c r="I1" s="58"/>
      <c r="J1" s="35"/>
    </row>
    <row r="2" spans="1:13" s="11" customFormat="1" ht="19.5" customHeight="1">
      <c r="A2" s="35"/>
      <c r="B2" s="34" t="s">
        <v>13</v>
      </c>
      <c r="C2" s="9"/>
      <c r="G2" s="58"/>
      <c r="H2" s="59"/>
      <c r="I2" s="58"/>
      <c r="J2" s="35"/>
      <c r="M2" s="125"/>
    </row>
    <row r="3" spans="1:10" s="8" customFormat="1" ht="12" customHeight="1">
      <c r="A3" s="126"/>
      <c r="B3" s="91"/>
      <c r="C3" s="24"/>
      <c r="G3" s="60"/>
      <c r="H3" s="60"/>
      <c r="I3" s="60"/>
      <c r="J3" s="126"/>
    </row>
    <row r="4" spans="1:11" s="8" customFormat="1" ht="45" customHeight="1">
      <c r="A4" s="126"/>
      <c r="B4" s="70" t="str">
        <f>'[2]Kategorie'!B21</f>
        <v>Junioři, do 19 let  (nar. 1993 a mladší)</v>
      </c>
      <c r="D4" s="16"/>
      <c r="E4" s="16"/>
      <c r="F4" s="16"/>
      <c r="G4" s="83"/>
      <c r="H4" s="16"/>
      <c r="I4" s="16"/>
      <c r="J4" s="83" t="s">
        <v>37</v>
      </c>
      <c r="K4" s="7"/>
    </row>
    <row r="5" spans="1:11" s="33" customFormat="1" ht="24.75" customHeight="1">
      <c r="A5" s="127" t="s">
        <v>21</v>
      </c>
      <c r="B5" s="29" t="s">
        <v>22</v>
      </c>
      <c r="C5" s="53" t="s">
        <v>0</v>
      </c>
      <c r="D5" s="52"/>
      <c r="E5" s="30" t="s">
        <v>9</v>
      </c>
      <c r="F5" s="31" t="s">
        <v>14</v>
      </c>
      <c r="G5" s="32" t="s">
        <v>8</v>
      </c>
      <c r="H5" s="32" t="s">
        <v>26</v>
      </c>
      <c r="I5" s="32" t="s">
        <v>5</v>
      </c>
      <c r="J5" s="127" t="s">
        <v>6</v>
      </c>
      <c r="K5" s="29" t="s">
        <v>7</v>
      </c>
    </row>
    <row r="6" spans="5:13" ht="15" customHeight="1">
      <c r="E6" s="114"/>
      <c r="G6" s="62"/>
      <c r="H6" s="62"/>
      <c r="I6" s="62"/>
      <c r="M6" s="3"/>
    </row>
    <row r="7" spans="1:11" ht="15" customHeight="1">
      <c r="A7" s="28">
        <v>1</v>
      </c>
      <c r="B7" s="25">
        <v>42</v>
      </c>
      <c r="C7" s="26" t="s">
        <v>370</v>
      </c>
      <c r="D7" s="26" t="s">
        <v>65</v>
      </c>
      <c r="E7" s="28">
        <v>1993</v>
      </c>
      <c r="F7" s="26" t="s">
        <v>428</v>
      </c>
      <c r="G7" s="61">
        <v>0</v>
      </c>
      <c r="H7" s="61">
        <f>SUMIF(CÍL!$A$3:$A$498,B7,CÍL!$C$3:$C$498)</f>
        <v>0.026689814814814816</v>
      </c>
      <c r="I7" s="61">
        <f>H7-G7</f>
        <v>0.026689814814814816</v>
      </c>
      <c r="J7" s="28"/>
      <c r="K7" s="25" t="s">
        <v>98</v>
      </c>
    </row>
    <row r="8" spans="1:13" ht="15" customHeight="1">
      <c r="A8" s="28">
        <v>2</v>
      </c>
      <c r="B8" s="25">
        <v>68</v>
      </c>
      <c r="C8" s="26" t="s">
        <v>55</v>
      </c>
      <c r="D8" s="26" t="s">
        <v>62</v>
      </c>
      <c r="E8" s="28">
        <v>1995</v>
      </c>
      <c r="F8" s="26" t="s">
        <v>429</v>
      </c>
      <c r="G8" s="61">
        <v>0</v>
      </c>
      <c r="H8" s="61">
        <f>SUMIF(CÍL!$A$3:$A$498,B8,CÍL!$C$3:$C$498)</f>
        <v>0.02922453703703704</v>
      </c>
      <c r="I8" s="61">
        <f>H8-G8</f>
        <v>0.02922453703703704</v>
      </c>
      <c r="J8" s="28"/>
      <c r="K8" s="25" t="s">
        <v>98</v>
      </c>
      <c r="M8" s="3"/>
    </row>
    <row r="9" spans="1:11" ht="15" customHeight="1">
      <c r="A9" s="28"/>
      <c r="B9" s="25">
        <v>85</v>
      </c>
      <c r="C9" s="26" t="s">
        <v>136</v>
      </c>
      <c r="D9" s="26" t="s">
        <v>78</v>
      </c>
      <c r="E9" s="28">
        <v>1999</v>
      </c>
      <c r="F9" s="26" t="s">
        <v>137</v>
      </c>
      <c r="G9" s="61">
        <v>0</v>
      </c>
      <c r="H9" s="61">
        <f>SUMIF(CÍL!$A$3:$A$498,B9,CÍL!$C$3:$C$498)</f>
        <v>0.03607638888888889</v>
      </c>
      <c r="I9" s="61">
        <f>H9-G9</f>
        <v>0.03607638888888889</v>
      </c>
      <c r="J9" s="28"/>
      <c r="K9" s="25" t="s">
        <v>98</v>
      </c>
    </row>
    <row r="10" spans="1:11" ht="15" customHeight="1">
      <c r="A10" s="28"/>
      <c r="B10" s="25">
        <v>55</v>
      </c>
      <c r="C10" s="26" t="s">
        <v>371</v>
      </c>
      <c r="D10" s="26" t="s">
        <v>78</v>
      </c>
      <c r="E10" s="28">
        <v>1999</v>
      </c>
      <c r="F10" s="26" t="s">
        <v>369</v>
      </c>
      <c r="G10" s="61">
        <v>0</v>
      </c>
      <c r="H10" s="61">
        <f>SUMIF(CÍL!$A$3:$A$498,B10,CÍL!$C$3:$C$498)</f>
        <v>0.036991898148148156</v>
      </c>
      <c r="I10" s="61">
        <f>H10-G10</f>
        <v>0.036991898148148156</v>
      </c>
      <c r="J10" s="28"/>
      <c r="K10" s="25" t="s">
        <v>98</v>
      </c>
    </row>
    <row r="11" spans="1:11" ht="15" customHeight="1">
      <c r="A11" s="28"/>
      <c r="B11" s="25">
        <v>69</v>
      </c>
      <c r="C11" s="26" t="s">
        <v>173</v>
      </c>
      <c r="D11" s="26" t="s">
        <v>64</v>
      </c>
      <c r="E11" s="28">
        <v>2000</v>
      </c>
      <c r="F11" s="26" t="s">
        <v>429</v>
      </c>
      <c r="G11" s="61">
        <v>0</v>
      </c>
      <c r="H11" s="61" t="e">
        <f>SUMIF(CÍL!$A$3:$A$498,B11,CÍL!$C$3:$C$498)</f>
        <v>#VALUE!</v>
      </c>
      <c r="I11" s="61" t="s">
        <v>438</v>
      </c>
      <c r="J11" s="28"/>
      <c r="K11" s="25" t="s">
        <v>98</v>
      </c>
    </row>
    <row r="12" spans="1:11" ht="1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4" s="8" customFormat="1" ht="45" customHeight="1">
      <c r="A13" s="126"/>
      <c r="B13" s="70" t="str">
        <f>'[2]Kategorie'!B22</f>
        <v>Muži A, 20 - 39 let  (nar. 1992 - 1973)</v>
      </c>
      <c r="D13" s="16"/>
      <c r="E13" s="16"/>
      <c r="F13" s="16"/>
      <c r="G13" s="83"/>
      <c r="H13" s="16"/>
      <c r="I13" s="16"/>
      <c r="J13" s="83" t="s">
        <v>37</v>
      </c>
      <c r="K13" s="7"/>
      <c r="M13" s="118"/>
      <c r="N13" s="119"/>
    </row>
    <row r="14" spans="1:14" s="33" customFormat="1" ht="24.75" customHeight="1">
      <c r="A14" s="127" t="s">
        <v>21</v>
      </c>
      <c r="B14" s="29" t="s">
        <v>22</v>
      </c>
      <c r="C14" s="53" t="s">
        <v>0</v>
      </c>
      <c r="D14" s="52"/>
      <c r="E14" s="30" t="s">
        <v>9</v>
      </c>
      <c r="F14" s="31" t="s">
        <v>14</v>
      </c>
      <c r="G14" s="32" t="s">
        <v>8</v>
      </c>
      <c r="H14" s="32" t="s">
        <v>26</v>
      </c>
      <c r="I14" s="32" t="s">
        <v>5</v>
      </c>
      <c r="J14" s="127" t="s">
        <v>6</v>
      </c>
      <c r="K14" s="29" t="s">
        <v>7</v>
      </c>
      <c r="M14" s="120"/>
      <c r="N14" s="121"/>
    </row>
    <row r="15" spans="2:14" ht="15" customHeight="1">
      <c r="B15" s="110"/>
      <c r="C15" s="111"/>
      <c r="D15" s="111"/>
      <c r="E15" s="113"/>
      <c r="F15" s="111"/>
      <c r="G15" s="112"/>
      <c r="H15" s="112"/>
      <c r="I15" s="112"/>
      <c r="J15" s="128"/>
      <c r="K15" s="110"/>
      <c r="M15" s="120"/>
      <c r="N15" s="122"/>
    </row>
    <row r="16" spans="1:14" ht="15" customHeight="1">
      <c r="A16" s="28"/>
      <c r="B16" s="25">
        <v>1</v>
      </c>
      <c r="C16" s="26" t="s">
        <v>228</v>
      </c>
      <c r="D16" s="26" t="s">
        <v>66</v>
      </c>
      <c r="E16" s="28">
        <v>1991</v>
      </c>
      <c r="F16" s="26" t="s">
        <v>372</v>
      </c>
      <c r="G16" s="61">
        <v>0</v>
      </c>
      <c r="H16" s="61">
        <f>SUMIF(CÍL!$A$3:$A$498,B16,CÍL!$C$3:$C$498)</f>
        <v>0.03645833333333333</v>
      </c>
      <c r="I16" s="61">
        <f aca="true" t="shared" si="0" ref="I16:I44">H16-G16</f>
        <v>0.03645833333333333</v>
      </c>
      <c r="J16" s="28"/>
      <c r="K16" s="25" t="s">
        <v>15</v>
      </c>
      <c r="M16" s="120"/>
      <c r="N16" s="123"/>
    </row>
    <row r="17" spans="1:11" ht="15" customHeight="1">
      <c r="A17" s="28"/>
      <c r="B17" s="25">
        <v>3</v>
      </c>
      <c r="C17" s="26" t="s">
        <v>304</v>
      </c>
      <c r="D17" s="26" t="s">
        <v>305</v>
      </c>
      <c r="E17" s="28">
        <v>1978</v>
      </c>
      <c r="F17" s="26" t="s">
        <v>375</v>
      </c>
      <c r="G17" s="61">
        <v>0</v>
      </c>
      <c r="H17" s="61">
        <f>SUMIF(CÍL!$A$3:$A$498,B17,CÍL!$C$3:$C$498)</f>
        <v>0.028888888888888888</v>
      </c>
      <c r="I17" s="61">
        <f t="shared" si="0"/>
        <v>0.028888888888888888</v>
      </c>
      <c r="J17" s="28"/>
      <c r="K17" s="25" t="s">
        <v>15</v>
      </c>
    </row>
    <row r="18" spans="1:13" ht="15" customHeight="1">
      <c r="A18" s="28"/>
      <c r="B18" s="25">
        <v>6</v>
      </c>
      <c r="C18" s="26" t="s">
        <v>376</v>
      </c>
      <c r="D18" s="26" t="s">
        <v>57</v>
      </c>
      <c r="E18" s="28">
        <v>1987</v>
      </c>
      <c r="F18" s="26" t="s">
        <v>74</v>
      </c>
      <c r="G18" s="61">
        <v>0</v>
      </c>
      <c r="H18" s="61">
        <f>SUMIF(CÍL!$A$3:$A$498,B18,CÍL!$C$3:$C$498)</f>
        <v>0.045787037037037036</v>
      </c>
      <c r="I18" s="61">
        <f t="shared" si="0"/>
        <v>0.045787037037037036</v>
      </c>
      <c r="J18" s="28"/>
      <c r="K18" s="25" t="s">
        <v>15</v>
      </c>
      <c r="M18" s="3"/>
    </row>
    <row r="19" spans="1:11" ht="15" customHeight="1">
      <c r="A19" s="28"/>
      <c r="B19" s="25">
        <v>10</v>
      </c>
      <c r="C19" s="26" t="s">
        <v>374</v>
      </c>
      <c r="D19" s="26" t="s">
        <v>79</v>
      </c>
      <c r="E19" s="28">
        <v>1975</v>
      </c>
      <c r="F19" s="26" t="s">
        <v>73</v>
      </c>
      <c r="G19" s="61">
        <v>0</v>
      </c>
      <c r="H19" s="61">
        <f>SUMIF(CÍL!$A$3:$A$498,B19,CÍL!$C$3:$C$498)</f>
        <v>0.042361111111111106</v>
      </c>
      <c r="I19" s="61">
        <f t="shared" si="0"/>
        <v>0.042361111111111106</v>
      </c>
      <c r="J19" s="28"/>
      <c r="K19" s="25" t="s">
        <v>15</v>
      </c>
    </row>
    <row r="20" spans="1:11" ht="15" customHeight="1">
      <c r="A20" s="28"/>
      <c r="B20" s="25">
        <v>11</v>
      </c>
      <c r="C20" s="26" t="s">
        <v>63</v>
      </c>
      <c r="D20" s="26" t="s">
        <v>62</v>
      </c>
      <c r="E20" s="28">
        <v>1976</v>
      </c>
      <c r="F20" s="26" t="s">
        <v>73</v>
      </c>
      <c r="G20" s="61">
        <v>0</v>
      </c>
      <c r="H20" s="61">
        <f>SUMIF(CÍL!$A$3:$A$498,B20,CÍL!$C$3:$C$498)</f>
        <v>0.02900462962962963</v>
      </c>
      <c r="I20" s="61">
        <f t="shared" si="0"/>
        <v>0.02900462962962963</v>
      </c>
      <c r="J20" s="28"/>
      <c r="K20" s="25" t="s">
        <v>15</v>
      </c>
    </row>
    <row r="21" spans="1:11" ht="15" customHeight="1">
      <c r="A21" s="28"/>
      <c r="B21" s="25">
        <v>13</v>
      </c>
      <c r="C21" s="26" t="s">
        <v>380</v>
      </c>
      <c r="D21" s="26" t="s">
        <v>381</v>
      </c>
      <c r="E21" s="28">
        <v>1984</v>
      </c>
      <c r="F21" s="26" t="s">
        <v>382</v>
      </c>
      <c r="G21" s="61">
        <v>0</v>
      </c>
      <c r="H21" s="61">
        <f>SUMIF(CÍL!$A$3:$A$498,B21,CÍL!$C$3:$C$498)</f>
        <v>0.04037037037037037</v>
      </c>
      <c r="I21" s="61">
        <f t="shared" si="0"/>
        <v>0.04037037037037037</v>
      </c>
      <c r="J21" s="28"/>
      <c r="K21" s="25" t="s">
        <v>15</v>
      </c>
    </row>
    <row r="22" spans="1:14" ht="15" customHeight="1">
      <c r="A22" s="28"/>
      <c r="B22" s="25">
        <v>16</v>
      </c>
      <c r="C22" s="26" t="s">
        <v>377</v>
      </c>
      <c r="D22" s="26" t="s">
        <v>378</v>
      </c>
      <c r="E22" s="28">
        <v>1984</v>
      </c>
      <c r="F22" s="26" t="s">
        <v>379</v>
      </c>
      <c r="G22" s="61">
        <v>0</v>
      </c>
      <c r="H22" s="61">
        <f>SUMIF(CÍL!$A$3:$A$498,B22,CÍL!$C$3:$C$498)</f>
        <v>0.04378472222222222</v>
      </c>
      <c r="I22" s="61">
        <f t="shared" si="0"/>
        <v>0.04378472222222222</v>
      </c>
      <c r="J22" s="28"/>
      <c r="K22" s="25" t="s">
        <v>15</v>
      </c>
      <c r="M22" s="120"/>
      <c r="N22" s="123"/>
    </row>
    <row r="23" spans="1:11" ht="15" customHeight="1">
      <c r="A23" s="28"/>
      <c r="B23" s="2">
        <v>19</v>
      </c>
      <c r="C23" s="4" t="s">
        <v>203</v>
      </c>
      <c r="D23" s="4" t="s">
        <v>383</v>
      </c>
      <c r="E23" s="12">
        <v>1988</v>
      </c>
      <c r="F23" s="26" t="s">
        <v>382</v>
      </c>
      <c r="G23" s="61">
        <v>0</v>
      </c>
      <c r="H23" s="61">
        <f>SUMIF(CÍL!$A$3:$A$498,B23,CÍL!$C$3:$C$498)</f>
        <v>0.03155092592592593</v>
      </c>
      <c r="I23" s="61">
        <f t="shared" si="0"/>
        <v>0.03155092592592593</v>
      </c>
      <c r="J23" s="28"/>
      <c r="K23" s="25" t="s">
        <v>15</v>
      </c>
    </row>
    <row r="24" spans="1:11" ht="15" customHeight="1">
      <c r="A24" s="28"/>
      <c r="B24" s="25">
        <v>28</v>
      </c>
      <c r="C24" s="26" t="s">
        <v>164</v>
      </c>
      <c r="D24" s="26" t="s">
        <v>237</v>
      </c>
      <c r="E24" s="28">
        <v>1974</v>
      </c>
      <c r="F24" s="26" t="s">
        <v>238</v>
      </c>
      <c r="G24" s="61">
        <v>0</v>
      </c>
      <c r="H24" s="61">
        <f>SUMIF(CÍL!$A$3:$A$498,B24,CÍL!$C$3:$C$498)</f>
        <v>0.03240740740740741</v>
      </c>
      <c r="I24" s="61">
        <f t="shared" si="0"/>
        <v>0.03240740740740741</v>
      </c>
      <c r="J24" s="28"/>
      <c r="K24" s="25" t="s">
        <v>15</v>
      </c>
    </row>
    <row r="25" spans="1:13" ht="15" customHeight="1">
      <c r="A25" s="28"/>
      <c r="B25" s="25">
        <v>29</v>
      </c>
      <c r="C25" s="26" t="s">
        <v>397</v>
      </c>
      <c r="D25" s="26" t="s">
        <v>398</v>
      </c>
      <c r="E25" s="28">
        <v>1984</v>
      </c>
      <c r="F25" s="26" t="s">
        <v>73</v>
      </c>
      <c r="G25" s="61">
        <v>0</v>
      </c>
      <c r="H25" s="61">
        <f>SUMIF(CÍL!$A$3:$A$498,B25,CÍL!$C$3:$C$498)</f>
        <v>0.03087962962962963</v>
      </c>
      <c r="I25" s="61">
        <f t="shared" si="0"/>
        <v>0.03087962962962963</v>
      </c>
      <c r="J25" s="28"/>
      <c r="K25" s="25" t="s">
        <v>15</v>
      </c>
      <c r="M25" s="3"/>
    </row>
    <row r="26" spans="1:11" ht="15" customHeight="1">
      <c r="A26" s="28"/>
      <c r="B26" s="25">
        <v>31</v>
      </c>
      <c r="C26" s="26" t="s">
        <v>187</v>
      </c>
      <c r="D26" s="26" t="s">
        <v>61</v>
      </c>
      <c r="E26" s="28">
        <v>1991</v>
      </c>
      <c r="F26" s="26" t="s">
        <v>71</v>
      </c>
      <c r="G26" s="61">
        <v>0</v>
      </c>
      <c r="H26" s="61">
        <f>SUMIF(CÍL!$A$3:$A$498,B26,CÍL!$C$3:$C$498)</f>
        <v>0.03796296296296296</v>
      </c>
      <c r="I26" s="61">
        <f t="shared" si="0"/>
        <v>0.03796296296296296</v>
      </c>
      <c r="J26" s="28"/>
      <c r="K26" s="25" t="s">
        <v>15</v>
      </c>
    </row>
    <row r="27" spans="2:13" ht="15" customHeight="1">
      <c r="B27" s="25">
        <v>33</v>
      </c>
      <c r="C27" s="26" t="s">
        <v>384</v>
      </c>
      <c r="D27" s="26" t="s">
        <v>385</v>
      </c>
      <c r="E27" s="28">
        <v>1983</v>
      </c>
      <c r="F27" s="4" t="s">
        <v>373</v>
      </c>
      <c r="G27" s="62">
        <v>0</v>
      </c>
      <c r="H27" s="61">
        <f>SUMIF(CÍL!$A$3:$A$498,B27,CÍL!$C$3:$C$498)</f>
        <v>0.02898148148148148</v>
      </c>
      <c r="I27" s="62">
        <f t="shared" si="0"/>
        <v>0.02898148148148148</v>
      </c>
      <c r="K27" s="2" t="s">
        <v>15</v>
      </c>
      <c r="M27" s="3"/>
    </row>
    <row r="28" spans="1:11" ht="15" customHeight="1">
      <c r="A28" s="28"/>
      <c r="B28" s="25">
        <v>35</v>
      </c>
      <c r="C28" s="26" t="s">
        <v>229</v>
      </c>
      <c r="D28" s="26" t="s">
        <v>230</v>
      </c>
      <c r="E28" s="28">
        <v>1979</v>
      </c>
      <c r="F28" s="26" t="s">
        <v>373</v>
      </c>
      <c r="G28" s="61">
        <v>0</v>
      </c>
      <c r="H28" s="61">
        <f>SUMIF(CÍL!$A$3:$A$498,B28,CÍL!$C$3:$C$498)</f>
        <v>0.03428240740740741</v>
      </c>
      <c r="I28" s="61">
        <f t="shared" si="0"/>
        <v>0.03428240740740741</v>
      </c>
      <c r="J28" s="28"/>
      <c r="K28" s="25" t="s">
        <v>15</v>
      </c>
    </row>
    <row r="29" spans="1:11" ht="15" customHeight="1">
      <c r="A29" s="28"/>
      <c r="B29" s="25">
        <v>37</v>
      </c>
      <c r="C29" s="26" t="s">
        <v>235</v>
      </c>
      <c r="D29" s="26" t="s">
        <v>103</v>
      </c>
      <c r="E29" s="28">
        <v>1983</v>
      </c>
      <c r="F29" s="26" t="s">
        <v>73</v>
      </c>
      <c r="G29" s="61">
        <v>0</v>
      </c>
      <c r="H29" s="61">
        <f>SUMIF(CÍL!$A$3:$A$498,B29,CÍL!$C$3:$C$498)</f>
        <v>0.02840277777777778</v>
      </c>
      <c r="I29" s="61">
        <f t="shared" si="0"/>
        <v>0.02840277777777778</v>
      </c>
      <c r="J29" s="28"/>
      <c r="K29" s="25" t="s">
        <v>15</v>
      </c>
    </row>
    <row r="30" spans="1:11" ht="15" customHeight="1">
      <c r="A30" s="28"/>
      <c r="B30" s="25">
        <v>39</v>
      </c>
      <c r="C30" s="26" t="s">
        <v>224</v>
      </c>
      <c r="D30" s="26" t="s">
        <v>55</v>
      </c>
      <c r="E30" s="28">
        <v>1985</v>
      </c>
      <c r="F30" s="26" t="s">
        <v>386</v>
      </c>
      <c r="G30" s="61">
        <v>0</v>
      </c>
      <c r="H30" s="61">
        <f>SUMIF(CÍL!$A$3:$A$498,B30,CÍL!$C$3:$C$498)</f>
        <v>0.03269675925925926</v>
      </c>
      <c r="I30" s="61">
        <f t="shared" si="0"/>
        <v>0.03269675925925926</v>
      </c>
      <c r="J30" s="28"/>
      <c r="K30" s="25" t="s">
        <v>15</v>
      </c>
    </row>
    <row r="31" spans="1:14" ht="15" customHeight="1">
      <c r="A31" s="28"/>
      <c r="B31" s="25">
        <v>48</v>
      </c>
      <c r="C31" s="26" t="s">
        <v>387</v>
      </c>
      <c r="D31" s="26" t="s">
        <v>62</v>
      </c>
      <c r="E31" s="28">
        <v>1987</v>
      </c>
      <c r="F31" s="26" t="s">
        <v>430</v>
      </c>
      <c r="G31" s="61">
        <v>0</v>
      </c>
      <c r="H31" s="61">
        <f>SUMIF(CÍL!$A$3:$A$498,B31,CÍL!$C$3:$C$498)</f>
        <v>0.03677083333333333</v>
      </c>
      <c r="I31" s="61">
        <f t="shared" si="0"/>
        <v>0.03677083333333333</v>
      </c>
      <c r="J31" s="28"/>
      <c r="K31" s="25" t="s">
        <v>15</v>
      </c>
      <c r="M31" s="120"/>
      <c r="N31" s="123"/>
    </row>
    <row r="32" spans="1:11" ht="15" customHeight="1">
      <c r="A32" s="28"/>
      <c r="B32" s="25">
        <v>50</v>
      </c>
      <c r="C32" s="26" t="s">
        <v>333</v>
      </c>
      <c r="D32" s="26" t="s">
        <v>66</v>
      </c>
      <c r="E32" s="28">
        <v>1976</v>
      </c>
      <c r="F32" s="26" t="s">
        <v>388</v>
      </c>
      <c r="G32" s="61">
        <v>0</v>
      </c>
      <c r="H32" s="61">
        <f>SUMIF(CÍL!$A$3:$A$498,B32,CÍL!$C$3:$C$498)</f>
        <v>0.032337962962962964</v>
      </c>
      <c r="I32" s="61">
        <f t="shared" si="0"/>
        <v>0.032337962962962964</v>
      </c>
      <c r="J32" s="28"/>
      <c r="K32" s="25" t="s">
        <v>15</v>
      </c>
    </row>
    <row r="33" spans="1:11" ht="15" customHeight="1">
      <c r="A33" s="28"/>
      <c r="B33" s="25">
        <v>58</v>
      </c>
      <c r="C33" s="26" t="s">
        <v>138</v>
      </c>
      <c r="D33" s="26" t="s">
        <v>323</v>
      </c>
      <c r="E33" s="28">
        <v>1975</v>
      </c>
      <c r="F33" s="26" t="s">
        <v>360</v>
      </c>
      <c r="G33" s="61">
        <v>0</v>
      </c>
      <c r="H33" s="61">
        <f>SUMIF(CÍL!$A$3:$A$498,B33,CÍL!$C$3:$C$498)</f>
        <v>0.026550925925925926</v>
      </c>
      <c r="I33" s="61">
        <f t="shared" si="0"/>
        <v>0.026550925925925926</v>
      </c>
      <c r="J33" s="28"/>
      <c r="K33" s="25" t="s">
        <v>15</v>
      </c>
    </row>
    <row r="34" spans="1:11" ht="15" customHeight="1">
      <c r="A34" s="28"/>
      <c r="B34" s="25">
        <v>63</v>
      </c>
      <c r="C34" s="26" t="s">
        <v>231</v>
      </c>
      <c r="D34" s="26" t="s">
        <v>62</v>
      </c>
      <c r="E34" s="28">
        <v>1979</v>
      </c>
      <c r="F34" s="26" t="s">
        <v>232</v>
      </c>
      <c r="G34" s="61">
        <v>0</v>
      </c>
      <c r="H34" s="61">
        <f>SUMIF(CÍL!$A$3:$A$498,B34,CÍL!$C$3:$C$498)</f>
        <v>0.03484953703703704</v>
      </c>
      <c r="I34" s="61">
        <f t="shared" si="0"/>
        <v>0.03484953703703704</v>
      </c>
      <c r="J34" s="28"/>
      <c r="K34" s="25" t="s">
        <v>15</v>
      </c>
    </row>
    <row r="35" spans="1:13" ht="15" customHeight="1">
      <c r="A35" s="28"/>
      <c r="B35" s="25">
        <v>66</v>
      </c>
      <c r="C35" s="26" t="s">
        <v>389</v>
      </c>
      <c r="D35" s="26" t="s">
        <v>390</v>
      </c>
      <c r="E35" s="28">
        <v>1977</v>
      </c>
      <c r="F35" s="26" t="s">
        <v>431</v>
      </c>
      <c r="G35" s="61">
        <v>0</v>
      </c>
      <c r="H35" s="61">
        <f>SUMIF(CÍL!$A$3:$A$498,B35,CÍL!$C$3:$C$498)</f>
        <v>0.034756944444444444</v>
      </c>
      <c r="I35" s="61">
        <f t="shared" si="0"/>
        <v>0.034756944444444444</v>
      </c>
      <c r="J35" s="28"/>
      <c r="K35" s="25" t="s">
        <v>15</v>
      </c>
      <c r="M35" s="3"/>
    </row>
    <row r="36" spans="1:14" ht="15" customHeight="1">
      <c r="A36" s="28"/>
      <c r="B36" s="25">
        <v>75</v>
      </c>
      <c r="C36" s="26" t="s">
        <v>391</v>
      </c>
      <c r="D36" s="26" t="s">
        <v>54</v>
      </c>
      <c r="E36" s="28">
        <v>1978</v>
      </c>
      <c r="F36" s="26" t="s">
        <v>392</v>
      </c>
      <c r="G36" s="61">
        <v>0</v>
      </c>
      <c r="H36" s="61">
        <f>SUMIF(CÍL!$A$3:$A$498,B36,CÍL!$C$3:$C$498)</f>
        <v>0.029409722222222223</v>
      </c>
      <c r="I36" s="61">
        <f t="shared" si="0"/>
        <v>0.029409722222222223</v>
      </c>
      <c r="J36" s="28"/>
      <c r="K36" s="25" t="s">
        <v>15</v>
      </c>
      <c r="M36" s="120"/>
      <c r="N36" s="123"/>
    </row>
    <row r="37" spans="1:11" ht="15" customHeight="1">
      <c r="A37" s="28"/>
      <c r="B37" s="25">
        <v>78</v>
      </c>
      <c r="C37" s="26" t="s">
        <v>393</v>
      </c>
      <c r="D37" s="26" t="s">
        <v>64</v>
      </c>
      <c r="E37" s="28">
        <v>1976</v>
      </c>
      <c r="F37" s="26" t="s">
        <v>432</v>
      </c>
      <c r="G37" s="61">
        <v>0</v>
      </c>
      <c r="H37" s="61">
        <f>SUMIF(CÍL!$A$3:$A$498,B37,CÍL!$C$3:$C$498)</f>
        <v>0.02644675925925926</v>
      </c>
      <c r="I37" s="61">
        <f t="shared" si="0"/>
        <v>0.02644675925925926</v>
      </c>
      <c r="J37" s="28"/>
      <c r="K37" s="25" t="s">
        <v>15</v>
      </c>
    </row>
    <row r="38" spans="1:11" ht="15" customHeight="1">
      <c r="A38" s="28"/>
      <c r="B38" s="25">
        <v>82</v>
      </c>
      <c r="C38" s="26" t="s">
        <v>394</v>
      </c>
      <c r="D38" s="26" t="s">
        <v>195</v>
      </c>
      <c r="E38" s="28">
        <v>1991</v>
      </c>
      <c r="F38" s="26" t="s">
        <v>395</v>
      </c>
      <c r="G38" s="61">
        <v>0</v>
      </c>
      <c r="H38" s="61">
        <f>SUMIF(CÍL!$A$3:$A$498,B38,CÍL!$C$3:$C$498)</f>
        <v>0.033206018518518524</v>
      </c>
      <c r="I38" s="61">
        <f t="shared" si="0"/>
        <v>0.033206018518518524</v>
      </c>
      <c r="J38" s="28"/>
      <c r="K38" s="25" t="s">
        <v>15</v>
      </c>
    </row>
    <row r="39" spans="1:11" ht="15" customHeight="1">
      <c r="A39" s="28"/>
      <c r="B39" s="25">
        <v>84</v>
      </c>
      <c r="C39" s="26" t="s">
        <v>136</v>
      </c>
      <c r="D39" s="26" t="s">
        <v>78</v>
      </c>
      <c r="E39" s="28">
        <v>1974</v>
      </c>
      <c r="F39" s="26" t="s">
        <v>171</v>
      </c>
      <c r="G39" s="61">
        <v>0</v>
      </c>
      <c r="H39" s="61">
        <f>SUMIF(CÍL!$A$3:$A$498,B39,CÍL!$C$3:$C$498)</f>
        <v>0.03422453703703703</v>
      </c>
      <c r="I39" s="61">
        <f t="shared" si="0"/>
        <v>0.03422453703703703</v>
      </c>
      <c r="J39" s="28"/>
      <c r="K39" s="25" t="s">
        <v>15</v>
      </c>
    </row>
    <row r="40" spans="1:11" ht="15" customHeight="1">
      <c r="A40" s="28"/>
      <c r="B40" s="25">
        <v>86</v>
      </c>
      <c r="C40" s="26" t="s">
        <v>396</v>
      </c>
      <c r="D40" s="26" t="s">
        <v>82</v>
      </c>
      <c r="E40" s="28">
        <v>1979</v>
      </c>
      <c r="F40" s="26" t="s">
        <v>433</v>
      </c>
      <c r="G40" s="61">
        <v>0</v>
      </c>
      <c r="H40" s="61">
        <f>SUMIF(CÍL!$A$3:$A$498,B40,CÍL!$C$3:$C$498)</f>
        <v>0.031006944444444445</v>
      </c>
      <c r="I40" s="61">
        <f t="shared" si="0"/>
        <v>0.031006944444444445</v>
      </c>
      <c r="J40" s="28"/>
      <c r="K40" s="25" t="s">
        <v>15</v>
      </c>
    </row>
    <row r="41" spans="1:13" ht="15" customHeight="1">
      <c r="A41" s="28"/>
      <c r="B41" s="25">
        <v>93</v>
      </c>
      <c r="C41" s="26" t="s">
        <v>220</v>
      </c>
      <c r="D41" s="26" t="s">
        <v>62</v>
      </c>
      <c r="E41" s="28">
        <v>1977</v>
      </c>
      <c r="F41" s="247" t="s">
        <v>239</v>
      </c>
      <c r="G41" s="61">
        <v>0</v>
      </c>
      <c r="H41" s="61">
        <f>SUMIF(CÍL!$A$3:$A$498,B41,CÍL!$C$3:$C$498)</f>
        <v>0.029687500000000002</v>
      </c>
      <c r="I41" s="61">
        <f t="shared" si="0"/>
        <v>0.029687500000000002</v>
      </c>
      <c r="J41" s="28"/>
      <c r="K41" s="25" t="s">
        <v>15</v>
      </c>
      <c r="M41" s="3"/>
    </row>
    <row r="42" spans="1:13" ht="15" customHeight="1">
      <c r="A42" s="28"/>
      <c r="B42" s="25">
        <v>97</v>
      </c>
      <c r="C42" s="26" t="s">
        <v>185</v>
      </c>
      <c r="D42" s="26" t="s">
        <v>62</v>
      </c>
      <c r="E42" s="28">
        <v>1983</v>
      </c>
      <c r="F42" s="26" t="s">
        <v>186</v>
      </c>
      <c r="G42" s="61">
        <v>0</v>
      </c>
      <c r="H42" s="61">
        <f>SUMIF(CÍL!$A$3:$A$498,B42,CÍL!$C$3:$C$498)</f>
        <v>0.03412037037037037</v>
      </c>
      <c r="I42" s="61">
        <f t="shared" si="0"/>
        <v>0.03412037037037037</v>
      </c>
      <c r="J42" s="28"/>
      <c r="K42" s="25" t="s">
        <v>15</v>
      </c>
      <c r="M42" s="3"/>
    </row>
    <row r="43" spans="1:13" ht="15" customHeight="1">
      <c r="A43" s="28"/>
      <c r="B43" s="25">
        <v>98</v>
      </c>
      <c r="C43" s="26" t="s">
        <v>175</v>
      </c>
      <c r="D43" s="26" t="s">
        <v>62</v>
      </c>
      <c r="E43" s="28">
        <v>1983</v>
      </c>
      <c r="F43" s="26" t="s">
        <v>73</v>
      </c>
      <c r="G43" s="61">
        <v>0</v>
      </c>
      <c r="H43" s="61">
        <f>SUMIF(CÍL!$A$3:$A$498,B43,CÍL!$C$3:$C$498)</f>
        <v>0.028877314814814814</v>
      </c>
      <c r="I43" s="61">
        <f t="shared" si="0"/>
        <v>0.028877314814814814</v>
      </c>
      <c r="J43" s="28"/>
      <c r="K43" s="25" t="s">
        <v>15</v>
      </c>
      <c r="M43" s="3"/>
    </row>
    <row r="44" spans="1:11" ht="15" customHeight="1">
      <c r="A44" s="28"/>
      <c r="B44" s="25">
        <v>100</v>
      </c>
      <c r="C44" s="26" t="s">
        <v>399</v>
      </c>
      <c r="D44" s="26" t="s">
        <v>79</v>
      </c>
      <c r="E44" s="28">
        <v>1992</v>
      </c>
      <c r="F44" s="26" t="s">
        <v>73</v>
      </c>
      <c r="G44" s="61">
        <v>0</v>
      </c>
      <c r="H44" s="61">
        <f>SUMIF(CÍL!$A$3:$A$498,B44,CÍL!$C$3:$C$498)</f>
        <v>0.03189814814814815</v>
      </c>
      <c r="I44" s="61">
        <f t="shared" si="0"/>
        <v>0.03189814814814815</v>
      </c>
      <c r="J44" s="28"/>
      <c r="K44" s="25" t="s">
        <v>15</v>
      </c>
    </row>
    <row r="45" spans="7:13" ht="15" customHeight="1">
      <c r="G45" s="62"/>
      <c r="H45" s="62"/>
      <c r="I45" s="62"/>
      <c r="M45" s="3"/>
    </row>
    <row r="46" spans="1:11" s="8" customFormat="1" ht="45" customHeight="1">
      <c r="A46" s="126"/>
      <c r="B46" s="70" t="str">
        <f>'[2]Kategorie'!B23</f>
        <v>Muži B, 40 - 49 let  (nar. 1972 - 1963)</v>
      </c>
      <c r="D46" s="16"/>
      <c r="E46" s="16"/>
      <c r="F46" s="16"/>
      <c r="G46" s="83"/>
      <c r="H46" s="16"/>
      <c r="I46" s="16"/>
      <c r="J46" s="83" t="s">
        <v>37</v>
      </c>
      <c r="K46" s="7"/>
    </row>
    <row r="47" spans="1:11" s="33" customFormat="1" ht="24.75" customHeight="1">
      <c r="A47" s="127" t="s">
        <v>21</v>
      </c>
      <c r="B47" s="29" t="s">
        <v>22</v>
      </c>
      <c r="C47" s="53" t="s">
        <v>0</v>
      </c>
      <c r="D47" s="52"/>
      <c r="E47" s="30" t="s">
        <v>9</v>
      </c>
      <c r="F47" s="31" t="s">
        <v>14</v>
      </c>
      <c r="G47" s="32" t="s">
        <v>8</v>
      </c>
      <c r="H47" s="32" t="s">
        <v>26</v>
      </c>
      <c r="I47" s="32" t="s">
        <v>5</v>
      </c>
      <c r="J47" s="127" t="s">
        <v>6</v>
      </c>
      <c r="K47" s="29" t="s">
        <v>7</v>
      </c>
    </row>
    <row r="48" spans="5:13" ht="15" customHeight="1">
      <c r="E48" s="114"/>
      <c r="G48" s="62"/>
      <c r="H48" s="62"/>
      <c r="I48" s="62"/>
      <c r="M48" s="3"/>
    </row>
    <row r="49" spans="1:11" ht="15" customHeight="1">
      <c r="A49" s="28"/>
      <c r="B49" s="25">
        <v>2</v>
      </c>
      <c r="C49" s="26" t="s">
        <v>400</v>
      </c>
      <c r="D49" s="26" t="s">
        <v>401</v>
      </c>
      <c r="E49" s="28">
        <v>1966</v>
      </c>
      <c r="F49" s="26" t="s">
        <v>402</v>
      </c>
      <c r="G49" s="61">
        <v>0</v>
      </c>
      <c r="H49" s="61">
        <f>SUMIF(CÍL!$A$3:$A$498,B49,CÍL!$C$3:$C$498)</f>
        <v>0.03652777777777778</v>
      </c>
      <c r="I49" s="61">
        <f aca="true" t="shared" si="1" ref="I49:I67">H49-G49</f>
        <v>0.03652777777777778</v>
      </c>
      <c r="J49" s="28"/>
      <c r="K49" s="25" t="s">
        <v>16</v>
      </c>
    </row>
    <row r="50" spans="1:13" ht="15" customHeight="1">
      <c r="A50" s="28"/>
      <c r="B50" s="25">
        <v>4</v>
      </c>
      <c r="C50" s="26" t="s">
        <v>56</v>
      </c>
      <c r="D50" s="26" t="s">
        <v>57</v>
      </c>
      <c r="E50" s="28">
        <v>1971</v>
      </c>
      <c r="F50" s="117" t="s">
        <v>70</v>
      </c>
      <c r="G50" s="61">
        <v>0</v>
      </c>
      <c r="H50" s="61">
        <f>SUMIF(CÍL!$A$3:$A$498,B50,CÍL!$C$3:$C$498)</f>
        <v>0.028530092592592593</v>
      </c>
      <c r="I50" s="61">
        <f t="shared" si="1"/>
        <v>0.028530092592592593</v>
      </c>
      <c r="J50" s="28"/>
      <c r="K50" s="25" t="s">
        <v>16</v>
      </c>
      <c r="M50" s="3"/>
    </row>
    <row r="51" spans="1:11" ht="15" customHeight="1">
      <c r="A51" s="28"/>
      <c r="B51" s="25">
        <v>9</v>
      </c>
      <c r="C51" s="26" t="s">
        <v>164</v>
      </c>
      <c r="D51" s="26" t="s">
        <v>58</v>
      </c>
      <c r="E51" s="28">
        <v>1971</v>
      </c>
      <c r="F51" s="26" t="s">
        <v>69</v>
      </c>
      <c r="G51" s="61">
        <v>0</v>
      </c>
      <c r="H51" s="61">
        <f>SUMIF(CÍL!$A$3:$A$498,B51,CÍL!$C$3:$C$498)</f>
        <v>0.03347222222222222</v>
      </c>
      <c r="I51" s="61">
        <f t="shared" si="1"/>
        <v>0.03347222222222222</v>
      </c>
      <c r="J51" s="28"/>
      <c r="K51" s="25" t="s">
        <v>15</v>
      </c>
    </row>
    <row r="52" spans="1:14" ht="15" customHeight="1">
      <c r="A52" s="28"/>
      <c r="B52" s="25">
        <v>17</v>
      </c>
      <c r="C52" s="26" t="s">
        <v>197</v>
      </c>
      <c r="D52" s="26" t="s">
        <v>237</v>
      </c>
      <c r="E52" s="28">
        <v>1964</v>
      </c>
      <c r="F52" s="26" t="s">
        <v>364</v>
      </c>
      <c r="G52" s="61">
        <v>0</v>
      </c>
      <c r="H52" s="61">
        <f>SUMIF(CÍL!$A$3:$A$498,B52,CÍL!$C$3:$C$498)</f>
        <v>0.03333333333333333</v>
      </c>
      <c r="I52" s="61">
        <f t="shared" si="1"/>
        <v>0.03333333333333333</v>
      </c>
      <c r="J52" s="28"/>
      <c r="K52" s="25" t="s">
        <v>16</v>
      </c>
      <c r="M52" s="120"/>
      <c r="N52" s="123"/>
    </row>
    <row r="53" spans="1:13" ht="15" customHeight="1">
      <c r="A53" s="28"/>
      <c r="B53" s="25">
        <v>20</v>
      </c>
      <c r="C53" s="26" t="s">
        <v>403</v>
      </c>
      <c r="D53" s="26" t="s">
        <v>404</v>
      </c>
      <c r="E53" s="215">
        <v>1970</v>
      </c>
      <c r="F53" s="26" t="s">
        <v>379</v>
      </c>
      <c r="G53" s="61">
        <v>0</v>
      </c>
      <c r="H53" s="61">
        <f>SUMIF(CÍL!$A$3:$A$498,B53,CÍL!$C$3:$C$498)</f>
        <v>0.032384259259259265</v>
      </c>
      <c r="I53" s="61">
        <f t="shared" si="1"/>
        <v>0.032384259259259265</v>
      </c>
      <c r="J53" s="28"/>
      <c r="K53" s="25" t="s">
        <v>16</v>
      </c>
      <c r="M53" s="3"/>
    </row>
    <row r="54" spans="1:11" ht="15" customHeight="1">
      <c r="A54" s="28"/>
      <c r="B54" s="25">
        <v>22</v>
      </c>
      <c r="C54" s="26" t="s">
        <v>161</v>
      </c>
      <c r="D54" s="26" t="s">
        <v>81</v>
      </c>
      <c r="E54" s="28">
        <v>1972</v>
      </c>
      <c r="F54" s="26" t="s">
        <v>171</v>
      </c>
      <c r="G54" s="61">
        <v>0</v>
      </c>
      <c r="H54" s="61">
        <f>SUMIF(CÍL!$A$3:$A$498,B54,CÍL!$C$3:$C$498)</f>
        <v>0.030243055555555558</v>
      </c>
      <c r="I54" s="61">
        <f t="shared" si="1"/>
        <v>0.030243055555555558</v>
      </c>
      <c r="J54" s="28"/>
      <c r="K54" s="25" t="s">
        <v>16</v>
      </c>
    </row>
    <row r="55" spans="1:13" ht="15" customHeight="1">
      <c r="A55" s="28"/>
      <c r="B55" s="25">
        <v>23</v>
      </c>
      <c r="C55" s="26" t="s">
        <v>246</v>
      </c>
      <c r="D55" s="26" t="s">
        <v>88</v>
      </c>
      <c r="E55" s="28">
        <v>1970</v>
      </c>
      <c r="F55" s="26" t="s">
        <v>247</v>
      </c>
      <c r="G55" s="61">
        <v>0</v>
      </c>
      <c r="H55" s="61">
        <f>SUMIF(CÍL!$A$3:$A$498,B55,CÍL!$C$3:$C$498)</f>
        <v>0.030648148148148147</v>
      </c>
      <c r="I55" s="61">
        <f t="shared" si="1"/>
        <v>0.030648148148148147</v>
      </c>
      <c r="J55" s="28"/>
      <c r="K55" s="25" t="s">
        <v>16</v>
      </c>
      <c r="M55" s="3"/>
    </row>
    <row r="56" spans="1:14" ht="15" customHeight="1">
      <c r="A56" s="28"/>
      <c r="B56" s="25">
        <v>32</v>
      </c>
      <c r="C56" s="26" t="s">
        <v>68</v>
      </c>
      <c r="D56" s="26" t="s">
        <v>65</v>
      </c>
      <c r="E56" s="28">
        <v>1971</v>
      </c>
      <c r="F56" s="26" t="s">
        <v>75</v>
      </c>
      <c r="G56" s="61">
        <v>0</v>
      </c>
      <c r="H56" s="61">
        <f>SUMIF(CÍL!$A$3:$A$498,B56,CÍL!$C$3:$C$498)</f>
        <v>0.03297453703703704</v>
      </c>
      <c r="I56" s="61">
        <f t="shared" si="1"/>
        <v>0.03297453703703704</v>
      </c>
      <c r="J56" s="28"/>
      <c r="K56" s="25" t="s">
        <v>16</v>
      </c>
      <c r="M56" s="120"/>
      <c r="N56" s="123"/>
    </row>
    <row r="57" spans="1:11" ht="15" customHeight="1">
      <c r="A57" s="28"/>
      <c r="B57" s="25">
        <v>36</v>
      </c>
      <c r="C57" s="26" t="s">
        <v>405</v>
      </c>
      <c r="D57" s="26" t="s">
        <v>406</v>
      </c>
      <c r="E57" s="28">
        <v>1965</v>
      </c>
      <c r="F57" s="26" t="s">
        <v>407</v>
      </c>
      <c r="G57" s="61">
        <v>0</v>
      </c>
      <c r="H57" s="61">
        <f>SUMIF(CÍL!$A$3:$A$498,B57,CÍL!$C$3:$C$498)</f>
        <v>0.03758101851851852</v>
      </c>
      <c r="I57" s="61">
        <f t="shared" si="1"/>
        <v>0.03758101851851852</v>
      </c>
      <c r="J57" s="28"/>
      <c r="K57" s="25" t="s">
        <v>16</v>
      </c>
    </row>
    <row r="58" spans="2:13" ht="15" customHeight="1">
      <c r="B58" s="2">
        <v>59</v>
      </c>
      <c r="C58" s="4" t="s">
        <v>251</v>
      </c>
      <c r="D58" s="4" t="s">
        <v>237</v>
      </c>
      <c r="E58" s="12">
        <v>1965</v>
      </c>
      <c r="F58" s="26" t="s">
        <v>72</v>
      </c>
      <c r="G58" s="61">
        <v>0</v>
      </c>
      <c r="H58" s="61">
        <f>SUMIF(CÍL!$A$3:$A$498,B58,CÍL!$C$3:$C$498)</f>
        <v>0.02952546296296296</v>
      </c>
      <c r="I58" s="61">
        <f t="shared" si="1"/>
        <v>0.02952546296296296</v>
      </c>
      <c r="J58" s="28"/>
      <c r="K58" s="25" t="s">
        <v>16</v>
      </c>
      <c r="M58" s="3"/>
    </row>
    <row r="59" spans="1:11" ht="15" customHeight="1">
      <c r="A59" s="28"/>
      <c r="B59" s="25">
        <v>64</v>
      </c>
      <c r="C59" s="26" t="s">
        <v>408</v>
      </c>
      <c r="D59" s="26" t="s">
        <v>409</v>
      </c>
      <c r="E59" s="28">
        <v>1968</v>
      </c>
      <c r="F59" s="26" t="s">
        <v>410</v>
      </c>
      <c r="G59" s="61">
        <v>0</v>
      </c>
      <c r="H59" s="61">
        <f>SUMIF(CÍL!$A$3:$A$498,B59,CÍL!$C$3:$C$498)</f>
        <v>0.04002314814814815</v>
      </c>
      <c r="I59" s="61">
        <f t="shared" si="1"/>
        <v>0.04002314814814815</v>
      </c>
      <c r="J59" s="28"/>
      <c r="K59" s="25" t="s">
        <v>16</v>
      </c>
    </row>
    <row r="60" spans="1:11" ht="15" customHeight="1">
      <c r="A60" s="28"/>
      <c r="B60" s="25">
        <v>67</v>
      </c>
      <c r="C60" s="26" t="s">
        <v>55</v>
      </c>
      <c r="D60" s="26" t="s">
        <v>62</v>
      </c>
      <c r="E60" s="28">
        <v>1967</v>
      </c>
      <c r="F60" s="26" t="s">
        <v>171</v>
      </c>
      <c r="G60" s="61">
        <v>0</v>
      </c>
      <c r="H60" s="61">
        <f>SUMIF(CÍL!$A$3:$A$498,B60,CÍL!$C$3:$C$498)</f>
        <v>0.03251157407407408</v>
      </c>
      <c r="I60" s="61">
        <f t="shared" si="1"/>
        <v>0.03251157407407408</v>
      </c>
      <c r="J60" s="28"/>
      <c r="K60" s="25" t="s">
        <v>16</v>
      </c>
    </row>
    <row r="61" spans="1:13" ht="15" customHeight="1">
      <c r="A61" s="28"/>
      <c r="B61" s="25">
        <v>70</v>
      </c>
      <c r="C61" s="26" t="s">
        <v>234</v>
      </c>
      <c r="D61" s="26" t="s">
        <v>78</v>
      </c>
      <c r="E61" s="28">
        <v>1965</v>
      </c>
      <c r="F61" s="26" t="s">
        <v>411</v>
      </c>
      <c r="G61" s="61">
        <v>0</v>
      </c>
      <c r="H61" s="61">
        <f>SUMIF(CÍL!$A$3:$A$498,B61,CÍL!$C$3:$C$498)</f>
        <v>0.0587962962962963</v>
      </c>
      <c r="I61" s="61">
        <f t="shared" si="1"/>
        <v>0.0587962962962963</v>
      </c>
      <c r="J61" s="28"/>
      <c r="K61" s="25" t="s">
        <v>16</v>
      </c>
      <c r="M61" s="3"/>
    </row>
    <row r="62" spans="1:13" ht="15" customHeight="1">
      <c r="A62" s="28"/>
      <c r="B62" s="25">
        <v>80</v>
      </c>
      <c r="C62" s="26" t="s">
        <v>249</v>
      </c>
      <c r="D62" s="26" t="s">
        <v>250</v>
      </c>
      <c r="E62" s="28">
        <v>1966</v>
      </c>
      <c r="F62" s="26" t="s">
        <v>76</v>
      </c>
      <c r="G62" s="61">
        <v>0</v>
      </c>
      <c r="H62" s="61">
        <f>SUMIF(CÍL!$A$3:$A$498,B62,CÍL!$C$3:$C$498)</f>
        <v>0.0421412037037037</v>
      </c>
      <c r="I62" s="61">
        <f t="shared" si="1"/>
        <v>0.0421412037037037</v>
      </c>
      <c r="J62" s="28"/>
      <c r="K62" s="25" t="s">
        <v>16</v>
      </c>
      <c r="M62" s="3"/>
    </row>
    <row r="63" spans="1:11" ht="15" customHeight="1">
      <c r="A63" s="28"/>
      <c r="B63" s="25">
        <v>81</v>
      </c>
      <c r="C63" s="26" t="s">
        <v>412</v>
      </c>
      <c r="D63" s="26" t="s">
        <v>205</v>
      </c>
      <c r="E63" s="28">
        <v>1971</v>
      </c>
      <c r="F63" s="26" t="s">
        <v>435</v>
      </c>
      <c r="G63" s="61">
        <v>0</v>
      </c>
      <c r="H63" s="61">
        <f>SUMIF(CÍL!$A$3:$A$498,B63,CÍL!$C$3:$C$498)</f>
        <v>0.0359837962962963</v>
      </c>
      <c r="I63" s="61">
        <f t="shared" si="1"/>
        <v>0.0359837962962963</v>
      </c>
      <c r="J63" s="28"/>
      <c r="K63" s="25" t="s">
        <v>16</v>
      </c>
    </row>
    <row r="64" spans="1:11" ht="15" customHeight="1">
      <c r="A64" s="28"/>
      <c r="B64" s="25">
        <v>87</v>
      </c>
      <c r="C64" s="26" t="s">
        <v>415</v>
      </c>
      <c r="D64" s="26" t="s">
        <v>55</v>
      </c>
      <c r="E64" s="28">
        <v>1963</v>
      </c>
      <c r="F64" s="26" t="s">
        <v>85</v>
      </c>
      <c r="G64" s="61">
        <v>0</v>
      </c>
      <c r="H64" s="61">
        <f>SUMIF(CÍL!$A$3:$A$498,B64,CÍL!$C$3:$C$498)</f>
        <v>0.030949074074074073</v>
      </c>
      <c r="I64" s="61">
        <f t="shared" si="1"/>
        <v>0.030949074074074073</v>
      </c>
      <c r="J64" s="28"/>
      <c r="K64" s="25" t="s">
        <v>16</v>
      </c>
    </row>
    <row r="65" spans="1:14" ht="15" customHeight="1">
      <c r="A65" s="28"/>
      <c r="B65" s="25">
        <v>88</v>
      </c>
      <c r="C65" s="26" t="s">
        <v>413</v>
      </c>
      <c r="D65" s="26" t="s">
        <v>55</v>
      </c>
      <c r="E65" s="28">
        <v>1966</v>
      </c>
      <c r="F65" s="26" t="s">
        <v>414</v>
      </c>
      <c r="G65" s="61">
        <v>0</v>
      </c>
      <c r="H65" s="61">
        <f>SUMIF(CÍL!$A$3:$A$498,B65,CÍL!$C$3:$C$498)</f>
        <v>0.03307870370370371</v>
      </c>
      <c r="I65" s="61">
        <f t="shared" si="1"/>
        <v>0.03307870370370371</v>
      </c>
      <c r="J65" s="28"/>
      <c r="K65" s="25" t="s">
        <v>16</v>
      </c>
      <c r="M65" s="120"/>
      <c r="N65" s="123"/>
    </row>
    <row r="66" spans="1:13" ht="15" customHeight="1">
      <c r="A66" s="28"/>
      <c r="B66" s="25">
        <v>96</v>
      </c>
      <c r="C66" s="26" t="s">
        <v>176</v>
      </c>
      <c r="D66" s="26" t="s">
        <v>58</v>
      </c>
      <c r="E66" s="28">
        <v>1965</v>
      </c>
      <c r="F66" s="26" t="s">
        <v>434</v>
      </c>
      <c r="G66" s="61">
        <v>0</v>
      </c>
      <c r="H66" s="61">
        <f>SUMIF(CÍL!$A$3:$A$498,B66,CÍL!$C$3:$C$498)</f>
        <v>0.029016203703703704</v>
      </c>
      <c r="I66" s="61">
        <f t="shared" si="1"/>
        <v>0.029016203703703704</v>
      </c>
      <c r="J66" s="28"/>
      <c r="K66" s="25" t="s">
        <v>16</v>
      </c>
      <c r="M66" s="3"/>
    </row>
    <row r="67" spans="1:14" ht="15" customHeight="1">
      <c r="A67" s="28"/>
      <c r="B67" s="25">
        <v>99</v>
      </c>
      <c r="C67" s="26" t="s">
        <v>416</v>
      </c>
      <c r="D67" s="26" t="s">
        <v>417</v>
      </c>
      <c r="E67" s="28">
        <v>1972</v>
      </c>
      <c r="F67" s="26" t="s">
        <v>418</v>
      </c>
      <c r="G67" s="61">
        <v>0</v>
      </c>
      <c r="H67" s="61">
        <f>SUMIF(CÍL!$A$3:$A$498,B67,CÍL!$C$3:$C$498)</f>
        <v>0.03229166666666667</v>
      </c>
      <c r="I67" s="61">
        <f t="shared" si="1"/>
        <v>0.03229166666666667</v>
      </c>
      <c r="J67" s="28"/>
      <c r="K67" s="25" t="s">
        <v>16</v>
      </c>
      <c r="M67" s="120"/>
      <c r="N67" s="123"/>
    </row>
    <row r="68" spans="1:11" s="8" customFormat="1" ht="45" customHeight="1">
      <c r="A68" s="126"/>
      <c r="B68" s="70" t="str">
        <f>'[2]Kategorie'!B24</f>
        <v>Muži C, 50 - 59 let  (nar. 1962 - 1953)</v>
      </c>
      <c r="D68" s="16"/>
      <c r="E68" s="16"/>
      <c r="F68" s="16"/>
      <c r="G68" s="83"/>
      <c r="H68" s="16"/>
      <c r="I68" s="16"/>
      <c r="J68" s="83" t="s">
        <v>37</v>
      </c>
      <c r="K68" s="7"/>
    </row>
    <row r="69" spans="1:11" s="33" customFormat="1" ht="24.75" customHeight="1">
      <c r="A69" s="127" t="s">
        <v>21</v>
      </c>
      <c r="B69" s="29" t="s">
        <v>22</v>
      </c>
      <c r="C69" s="53" t="s">
        <v>0</v>
      </c>
      <c r="D69" s="52"/>
      <c r="E69" s="30" t="s">
        <v>9</v>
      </c>
      <c r="F69" s="31" t="s">
        <v>14</v>
      </c>
      <c r="G69" s="32" t="s">
        <v>8</v>
      </c>
      <c r="H69" s="32" t="s">
        <v>26</v>
      </c>
      <c r="I69" s="32" t="s">
        <v>5</v>
      </c>
      <c r="J69" s="127" t="s">
        <v>6</v>
      </c>
      <c r="K69" s="29" t="s">
        <v>7</v>
      </c>
    </row>
    <row r="70" spans="5:13" ht="15" customHeight="1">
      <c r="E70" s="114"/>
      <c r="G70" s="62"/>
      <c r="H70" s="62"/>
      <c r="I70" s="62"/>
      <c r="M70" s="3"/>
    </row>
    <row r="71" spans="1:11" ht="15" customHeight="1">
      <c r="A71" s="28"/>
      <c r="B71" s="25">
        <v>18</v>
      </c>
      <c r="C71" s="26" t="s">
        <v>380</v>
      </c>
      <c r="D71" s="26" t="s">
        <v>419</v>
      </c>
      <c r="E71" s="28">
        <v>1960</v>
      </c>
      <c r="F71" s="26" t="s">
        <v>379</v>
      </c>
      <c r="G71" s="61">
        <v>0</v>
      </c>
      <c r="H71" s="61">
        <f>SUMIF(CÍL!$A$3:$A$498,B71,CÍL!$C$3:$C$498)</f>
        <v>0.045925925925925926</v>
      </c>
      <c r="I71" s="61">
        <f aca="true" t="shared" si="2" ref="I71:I78">H71-G71</f>
        <v>0.045925925925925926</v>
      </c>
      <c r="J71" s="28"/>
      <c r="K71" s="25" t="s">
        <v>17</v>
      </c>
    </row>
    <row r="72" spans="1:11" ht="15" customHeight="1">
      <c r="A72" s="28"/>
      <c r="B72" s="25">
        <v>24</v>
      </c>
      <c r="C72" s="26" t="s">
        <v>84</v>
      </c>
      <c r="D72" s="26" t="s">
        <v>78</v>
      </c>
      <c r="E72" s="28">
        <v>1958</v>
      </c>
      <c r="F72" s="26" t="s">
        <v>69</v>
      </c>
      <c r="G72" s="61">
        <v>0</v>
      </c>
      <c r="H72" s="61">
        <f>SUMIF(CÍL!$A$3:$A$498,B72,CÍL!$C$3:$C$498)</f>
        <v>0.03478009259259259</v>
      </c>
      <c r="I72" s="61">
        <f t="shared" si="2"/>
        <v>0.03478009259259259</v>
      </c>
      <c r="J72" s="28"/>
      <c r="K72" s="25" t="s">
        <v>17</v>
      </c>
    </row>
    <row r="73" spans="1:11" ht="15" customHeight="1">
      <c r="A73" s="28"/>
      <c r="B73" s="25">
        <v>30</v>
      </c>
      <c r="C73" s="26" t="s">
        <v>420</v>
      </c>
      <c r="D73" s="26" t="s">
        <v>78</v>
      </c>
      <c r="E73" s="28">
        <v>1962</v>
      </c>
      <c r="F73" s="26" t="s">
        <v>71</v>
      </c>
      <c r="G73" s="61">
        <v>0</v>
      </c>
      <c r="H73" s="61">
        <f>SUMIF(CÍL!$A$3:$A$498,B73,CÍL!$C$3:$C$498)</f>
        <v>0.031018518518518518</v>
      </c>
      <c r="I73" s="61">
        <f t="shared" si="2"/>
        <v>0.031018518518518518</v>
      </c>
      <c r="J73" s="28"/>
      <c r="K73" s="25" t="s">
        <v>17</v>
      </c>
    </row>
    <row r="74" spans="1:13" ht="15" customHeight="1">
      <c r="A74" s="28"/>
      <c r="B74" s="25">
        <v>62</v>
      </c>
      <c r="C74" s="26" t="s">
        <v>188</v>
      </c>
      <c r="D74" s="26" t="s">
        <v>65</v>
      </c>
      <c r="E74" s="28">
        <v>1961</v>
      </c>
      <c r="F74" s="26" t="s">
        <v>85</v>
      </c>
      <c r="G74" s="61">
        <v>0</v>
      </c>
      <c r="H74" s="61">
        <f>SUMIF(CÍL!$A$3:$A$498,B74,CÍL!$C$3:$C$498)</f>
        <v>0.03071759259259259</v>
      </c>
      <c r="I74" s="61">
        <f t="shared" si="2"/>
        <v>0.03071759259259259</v>
      </c>
      <c r="J74" s="28"/>
      <c r="K74" s="25" t="s">
        <v>17</v>
      </c>
      <c r="M74" s="3"/>
    </row>
    <row r="75" spans="1:11" ht="15" customHeight="1">
      <c r="A75" s="28"/>
      <c r="B75" s="25">
        <v>74</v>
      </c>
      <c r="C75" s="26" t="s">
        <v>191</v>
      </c>
      <c r="D75" s="26" t="s">
        <v>80</v>
      </c>
      <c r="E75" s="28">
        <v>1960</v>
      </c>
      <c r="F75" s="26" t="s">
        <v>73</v>
      </c>
      <c r="G75" s="61">
        <v>0</v>
      </c>
      <c r="H75" s="61">
        <f>SUMIF(CÍL!$A$3:$A$498,B75,CÍL!$C$3:$C$498)</f>
        <v>0.03469907407407407</v>
      </c>
      <c r="I75" s="61">
        <f t="shared" si="2"/>
        <v>0.03469907407407407</v>
      </c>
      <c r="J75" s="28"/>
      <c r="K75" s="25" t="s">
        <v>17</v>
      </c>
    </row>
    <row r="76" spans="1:13" ht="15" customHeight="1">
      <c r="A76" s="28"/>
      <c r="B76" s="25">
        <v>83</v>
      </c>
      <c r="C76" s="26" t="s">
        <v>394</v>
      </c>
      <c r="D76" s="26" t="s">
        <v>195</v>
      </c>
      <c r="E76" s="28">
        <v>1957</v>
      </c>
      <c r="F76" s="26" t="s">
        <v>395</v>
      </c>
      <c r="G76" s="61">
        <v>0</v>
      </c>
      <c r="H76" s="61">
        <f>SUMIF(CÍL!$A$3:$A$498,B76,CÍL!$C$3:$C$498)</f>
        <v>0.0347337962962963</v>
      </c>
      <c r="I76" s="61">
        <f t="shared" si="2"/>
        <v>0.0347337962962963</v>
      </c>
      <c r="J76" s="28"/>
      <c r="K76" s="25" t="s">
        <v>17</v>
      </c>
      <c r="M76" s="3"/>
    </row>
    <row r="77" spans="1:11" ht="15" customHeight="1">
      <c r="A77" s="28"/>
      <c r="B77" s="25">
        <v>95</v>
      </c>
      <c r="C77" s="26" t="s">
        <v>206</v>
      </c>
      <c r="D77" s="26" t="s">
        <v>87</v>
      </c>
      <c r="E77" s="28">
        <v>1955</v>
      </c>
      <c r="F77" s="26" t="s">
        <v>241</v>
      </c>
      <c r="G77" s="61">
        <v>0</v>
      </c>
      <c r="H77" s="61">
        <f>SUMIF(CÍL!$A$3:$A$498,B77,CÍL!$C$3:$C$498)</f>
        <v>0.04836805555555555</v>
      </c>
      <c r="I77" s="61">
        <f t="shared" si="2"/>
        <v>0.04836805555555555</v>
      </c>
      <c r="J77" s="28"/>
      <c r="K77" s="25" t="s">
        <v>17</v>
      </c>
    </row>
    <row r="78" spans="1:11" ht="15" customHeight="1">
      <c r="A78" s="28"/>
      <c r="B78" s="25">
        <v>101</v>
      </c>
      <c r="C78" s="26" t="s">
        <v>437</v>
      </c>
      <c r="D78" s="26" t="s">
        <v>196</v>
      </c>
      <c r="E78" s="28">
        <v>1954</v>
      </c>
      <c r="F78" s="26"/>
      <c r="G78" s="61">
        <v>0</v>
      </c>
      <c r="H78" s="61">
        <f>SUMIF(CÍL!$A$3:$A$498,B78,CÍL!$C$3:$C$498)</f>
        <v>0.03688657407407408</v>
      </c>
      <c r="I78" s="61">
        <f t="shared" si="2"/>
        <v>0.03688657407407408</v>
      </c>
      <c r="J78" s="28"/>
      <c r="K78" s="25" t="s">
        <v>17</v>
      </c>
    </row>
    <row r="79" spans="5:13" ht="15" customHeight="1">
      <c r="E79" s="114"/>
      <c r="G79" s="62"/>
      <c r="H79" s="62"/>
      <c r="I79" s="62"/>
      <c r="M79" s="3"/>
    </row>
    <row r="80" spans="1:11" s="8" customFormat="1" ht="45" customHeight="1">
      <c r="A80" s="126"/>
      <c r="B80" s="70" t="str">
        <f>'[2]Kategorie'!B25</f>
        <v>Muži D, 60 - 69 let  (nar. 1952 - 1943)</v>
      </c>
      <c r="D80" s="16"/>
      <c r="E80" s="115"/>
      <c r="F80" s="16"/>
      <c r="G80" s="83"/>
      <c r="H80" s="16"/>
      <c r="I80" s="16"/>
      <c r="J80" s="83" t="s">
        <v>37</v>
      </c>
      <c r="K80" s="7"/>
    </row>
    <row r="81" spans="1:11" s="33" customFormat="1" ht="24.75" customHeight="1">
      <c r="A81" s="127" t="s">
        <v>21</v>
      </c>
      <c r="B81" s="29" t="s">
        <v>22</v>
      </c>
      <c r="C81" s="53" t="s">
        <v>0</v>
      </c>
      <c r="D81" s="52"/>
      <c r="E81" s="116" t="s">
        <v>9</v>
      </c>
      <c r="F81" s="31" t="s">
        <v>14</v>
      </c>
      <c r="G81" s="32" t="s">
        <v>8</v>
      </c>
      <c r="H81" s="32" t="s">
        <v>26</v>
      </c>
      <c r="I81" s="32" t="s">
        <v>5</v>
      </c>
      <c r="J81" s="127" t="s">
        <v>6</v>
      </c>
      <c r="K81" s="29" t="s">
        <v>7</v>
      </c>
    </row>
    <row r="82" spans="5:13" ht="15" customHeight="1">
      <c r="E82" s="114"/>
      <c r="G82" s="62"/>
      <c r="H82" s="62"/>
      <c r="I82" s="62"/>
      <c r="M82" s="3"/>
    </row>
    <row r="83" spans="1:11" ht="15" customHeight="1">
      <c r="A83" s="28"/>
      <c r="B83" s="25">
        <v>27</v>
      </c>
      <c r="C83" s="26" t="s">
        <v>368</v>
      </c>
      <c r="D83" s="26" t="s">
        <v>421</v>
      </c>
      <c r="E83" s="28">
        <v>1943</v>
      </c>
      <c r="F83" s="26" t="s">
        <v>72</v>
      </c>
      <c r="G83" s="61">
        <v>0</v>
      </c>
      <c r="H83" s="61">
        <f>SUMIF(CÍL!$A$3:$A$498,B83,CÍL!$C$3:$C$498)</f>
        <v>0.054143518518518514</v>
      </c>
      <c r="I83" s="61">
        <f aca="true" t="shared" si="3" ref="I83:I89">H83-G83</f>
        <v>0.054143518518518514</v>
      </c>
      <c r="J83" s="28"/>
      <c r="K83" s="25" t="s">
        <v>18</v>
      </c>
    </row>
    <row r="84" spans="1:11" ht="15" customHeight="1">
      <c r="A84" s="28"/>
      <c r="B84" s="25">
        <v>34</v>
      </c>
      <c r="C84" s="26" t="s">
        <v>384</v>
      </c>
      <c r="D84" s="26" t="s">
        <v>385</v>
      </c>
      <c r="E84" s="28">
        <v>1950</v>
      </c>
      <c r="F84" s="26" t="s">
        <v>422</v>
      </c>
      <c r="G84" s="61">
        <v>0</v>
      </c>
      <c r="H84" s="61">
        <f>SUMIF(CÍL!$A$3:$A$498,B84,CÍL!$C$3:$C$498)</f>
        <v>0.03570601851851852</v>
      </c>
      <c r="I84" s="61">
        <f t="shared" si="3"/>
        <v>0.03570601851851852</v>
      </c>
      <c r="J84" s="28"/>
      <c r="K84" s="25" t="s">
        <v>18</v>
      </c>
    </row>
    <row r="85" spans="1:13" ht="15" customHeight="1">
      <c r="A85" s="28"/>
      <c r="B85" s="25">
        <v>38</v>
      </c>
      <c r="C85" s="26" t="s">
        <v>423</v>
      </c>
      <c r="D85" s="26" t="s">
        <v>65</v>
      </c>
      <c r="E85" s="28">
        <v>1951</v>
      </c>
      <c r="F85" s="26" t="s">
        <v>236</v>
      </c>
      <c r="G85" s="61">
        <v>0</v>
      </c>
      <c r="H85" s="61">
        <f>SUMIF(CÍL!$A$3:$A$498,B85,CÍL!$C$3:$C$498)</f>
        <v>0.03782407407407407</v>
      </c>
      <c r="I85" s="61">
        <f t="shared" si="3"/>
        <v>0.03782407407407407</v>
      </c>
      <c r="J85" s="28"/>
      <c r="K85" s="25" t="s">
        <v>18</v>
      </c>
      <c r="M85" s="3"/>
    </row>
    <row r="86" spans="1:14" ht="15" customHeight="1">
      <c r="A86" s="28"/>
      <c r="B86" s="25">
        <v>45</v>
      </c>
      <c r="C86" s="26" t="s">
        <v>424</v>
      </c>
      <c r="D86" s="26" t="s">
        <v>77</v>
      </c>
      <c r="E86" s="28">
        <v>1946</v>
      </c>
      <c r="F86" s="26" t="s">
        <v>194</v>
      </c>
      <c r="G86" s="61">
        <v>0</v>
      </c>
      <c r="H86" s="61">
        <f>SUMIF(CÍL!$A$3:$A$498,B86,CÍL!$C$3:$C$498)</f>
        <v>0.03827546296296296</v>
      </c>
      <c r="I86" s="61">
        <f t="shared" si="3"/>
        <v>0.03827546296296296</v>
      </c>
      <c r="J86" s="28"/>
      <c r="K86" s="25" t="s">
        <v>18</v>
      </c>
      <c r="M86" s="120"/>
      <c r="N86" s="123"/>
    </row>
    <row r="87" spans="1:14" ht="15" customHeight="1">
      <c r="A87" s="28"/>
      <c r="B87" s="25">
        <v>46</v>
      </c>
      <c r="C87" s="26" t="s">
        <v>245</v>
      </c>
      <c r="D87" s="26" t="s">
        <v>62</v>
      </c>
      <c r="E87" s="28">
        <v>1947</v>
      </c>
      <c r="F87" s="26" t="s">
        <v>436</v>
      </c>
      <c r="G87" s="61">
        <v>0</v>
      </c>
      <c r="H87" s="61">
        <f>SUMIF(CÍL!$A$3:$A$498,B87,CÍL!$C$3:$C$498)</f>
        <v>0.03425925925925925</v>
      </c>
      <c r="I87" s="61">
        <f t="shared" si="3"/>
        <v>0.03425925925925925</v>
      </c>
      <c r="J87" s="28"/>
      <c r="K87" s="25" t="s">
        <v>18</v>
      </c>
      <c r="M87" s="120"/>
      <c r="N87" s="123"/>
    </row>
    <row r="88" spans="1:11" ht="15" customHeight="1">
      <c r="A88" s="28"/>
      <c r="B88" s="25">
        <v>47</v>
      </c>
      <c r="C88" s="26" t="s">
        <v>189</v>
      </c>
      <c r="D88" s="26" t="s">
        <v>57</v>
      </c>
      <c r="E88" s="28">
        <v>1951</v>
      </c>
      <c r="F88" s="26" t="s">
        <v>190</v>
      </c>
      <c r="G88" s="61">
        <v>0</v>
      </c>
      <c r="H88" s="61">
        <f>SUMIF(CÍL!$A$3:$A$498,B88,CÍL!$C$3:$C$498)</f>
        <v>0.036342592592592586</v>
      </c>
      <c r="I88" s="61">
        <f t="shared" si="3"/>
        <v>0.036342592592592586</v>
      </c>
      <c r="J88" s="28"/>
      <c r="K88" s="25" t="s">
        <v>18</v>
      </c>
    </row>
    <row r="89" spans="1:11" ht="15" customHeight="1">
      <c r="A89" s="28"/>
      <c r="B89" s="25">
        <v>92</v>
      </c>
      <c r="C89" s="26" t="s">
        <v>425</v>
      </c>
      <c r="D89" s="26" t="s">
        <v>426</v>
      </c>
      <c r="E89" s="28">
        <v>1951</v>
      </c>
      <c r="F89" s="26" t="s">
        <v>427</v>
      </c>
      <c r="G89" s="61">
        <v>0</v>
      </c>
      <c r="H89" s="61">
        <f>SUMIF(CÍL!$A$3:$A$498,B89,CÍL!$C$3:$C$498)</f>
        <v>0.03885416666666666</v>
      </c>
      <c r="I89" s="61">
        <f t="shared" si="3"/>
        <v>0.03885416666666666</v>
      </c>
      <c r="J89" s="28"/>
      <c r="K89" s="25" t="s">
        <v>18</v>
      </c>
    </row>
    <row r="90" spans="7:13" ht="15" customHeight="1">
      <c r="G90" s="62"/>
      <c r="H90" s="62"/>
      <c r="I90" s="62"/>
      <c r="M90" s="3"/>
    </row>
    <row r="91" spans="1:11" s="8" customFormat="1" ht="45" customHeight="1">
      <c r="A91" s="126"/>
      <c r="B91" s="70" t="str">
        <f>'[1]Kategorie'!B26</f>
        <v>Muži E, 70 - 79 let  (nar. 1942 - 1933)</v>
      </c>
      <c r="D91" s="16"/>
      <c r="E91" s="16"/>
      <c r="F91" s="16"/>
      <c r="G91" s="83"/>
      <c r="H91" s="16"/>
      <c r="I91" s="205"/>
      <c r="J91" s="206" t="s">
        <v>37</v>
      </c>
      <c r="K91" s="7"/>
    </row>
    <row r="92" spans="1:11" s="33" customFormat="1" ht="24.75" customHeight="1">
      <c r="A92" s="127" t="s">
        <v>21</v>
      </c>
      <c r="B92" s="29" t="s">
        <v>22</v>
      </c>
      <c r="C92" s="53" t="s">
        <v>0</v>
      </c>
      <c r="D92" s="52"/>
      <c r="E92" s="30" t="s">
        <v>9</v>
      </c>
      <c r="F92" s="31" t="s">
        <v>14</v>
      </c>
      <c r="G92" s="32" t="s">
        <v>8</v>
      </c>
      <c r="H92" s="32" t="s">
        <v>26</v>
      </c>
      <c r="I92" s="32" t="s">
        <v>5</v>
      </c>
      <c r="J92" s="127" t="s">
        <v>6</v>
      </c>
      <c r="K92" s="29" t="s">
        <v>7</v>
      </c>
    </row>
    <row r="93" spans="5:13" ht="15" customHeight="1">
      <c r="E93" s="114"/>
      <c r="G93" s="62"/>
      <c r="H93" s="62"/>
      <c r="I93" s="62"/>
      <c r="M93" s="3"/>
    </row>
    <row r="94" spans="1:13" ht="15" customHeight="1">
      <c r="A94" s="28"/>
      <c r="B94" s="25">
        <v>43</v>
      </c>
      <c r="C94" s="26" t="s">
        <v>192</v>
      </c>
      <c r="D94" s="26" t="s">
        <v>193</v>
      </c>
      <c r="E94" s="28">
        <v>1941</v>
      </c>
      <c r="F94" s="26" t="s">
        <v>194</v>
      </c>
      <c r="G94" s="61">
        <v>0</v>
      </c>
      <c r="H94" s="61">
        <f>SUMIF(CÍL!$A$3:$A$498,B94,CÍL!$C$3:$C$498)</f>
        <v>0.04141203703703704</v>
      </c>
      <c r="I94" s="61">
        <f>H94-G94</f>
        <v>0.04141203703703704</v>
      </c>
      <c r="J94" s="28"/>
      <c r="K94" s="25" t="s">
        <v>32</v>
      </c>
      <c r="M94" s="3"/>
    </row>
    <row r="95" spans="1:13" ht="15" customHeight="1">
      <c r="A95" s="229"/>
      <c r="B95" s="230"/>
      <c r="C95" s="231"/>
      <c r="D95" s="231"/>
      <c r="E95" s="232"/>
      <c r="F95" s="231"/>
      <c r="G95" s="233"/>
      <c r="H95" s="233"/>
      <c r="I95" s="233"/>
      <c r="J95" s="229"/>
      <c r="K95" s="230"/>
      <c r="M95" s="3"/>
    </row>
    <row r="96" spans="1:11" s="8" customFormat="1" ht="45" customHeight="1" hidden="1">
      <c r="A96" s="126"/>
      <c r="B96" s="70" t="str">
        <f>'[1]Kategorie'!B27</f>
        <v>Muži F, nad 80 let  (nar. 1932 a starší)</v>
      </c>
      <c r="D96" s="16"/>
      <c r="E96" s="16"/>
      <c r="F96" s="16"/>
      <c r="G96" s="83"/>
      <c r="H96" s="16"/>
      <c r="I96" s="205"/>
      <c r="J96" s="206" t="s">
        <v>108</v>
      </c>
      <c r="K96" s="7"/>
    </row>
    <row r="97" spans="1:11" s="33" customFormat="1" ht="24.75" customHeight="1" hidden="1">
      <c r="A97" s="127" t="s">
        <v>21</v>
      </c>
      <c r="B97" s="29" t="s">
        <v>22</v>
      </c>
      <c r="C97" s="53" t="s">
        <v>0</v>
      </c>
      <c r="D97" s="52"/>
      <c r="E97" s="30" t="s">
        <v>9</v>
      </c>
      <c r="F97" s="31" t="s">
        <v>14</v>
      </c>
      <c r="G97" s="32" t="s">
        <v>8</v>
      </c>
      <c r="H97" s="32" t="s">
        <v>26</v>
      </c>
      <c r="I97" s="32" t="s">
        <v>5</v>
      </c>
      <c r="J97" s="127" t="s">
        <v>6</v>
      </c>
      <c r="K97" s="29" t="s">
        <v>7</v>
      </c>
    </row>
    <row r="98" spans="5:13" ht="15" customHeight="1" hidden="1">
      <c r="E98" s="114"/>
      <c r="G98" s="62"/>
      <c r="H98" s="62"/>
      <c r="I98" s="62"/>
      <c r="M98" s="3"/>
    </row>
    <row r="99" spans="1:11" ht="15" customHeight="1" hidden="1">
      <c r="A99" s="28"/>
      <c r="B99" s="25"/>
      <c r="C99" s="26"/>
      <c r="D99" s="26"/>
      <c r="E99" s="28"/>
      <c r="F99" s="26"/>
      <c r="G99" s="61">
        <v>0</v>
      </c>
      <c r="H99" s="61">
        <f>SUMIF(CÍL!$A$3:$A$498,B99,CÍL!$C$3:$C$498)</f>
        <v>0</v>
      </c>
      <c r="I99" s="61">
        <f>H99-G99</f>
        <v>0</v>
      </c>
      <c r="J99" s="28"/>
      <c r="K99" s="25" t="s">
        <v>31</v>
      </c>
    </row>
    <row r="100" spans="1:11" ht="15" customHeight="1" hidden="1">
      <c r="A100" s="28"/>
      <c r="B100" s="25"/>
      <c r="C100" s="26"/>
      <c r="D100" s="26"/>
      <c r="E100" s="28"/>
      <c r="F100" s="26"/>
      <c r="G100" s="61">
        <v>0</v>
      </c>
      <c r="H100" s="61">
        <f>SUMIF(CÍL!$A$3:$A$498,B100,CÍL!$C$3:$C$498)</f>
        <v>0</v>
      </c>
      <c r="I100" s="61">
        <f>H100-G100</f>
        <v>0</v>
      </c>
      <c r="J100" s="28"/>
      <c r="K100" s="25" t="s">
        <v>31</v>
      </c>
    </row>
    <row r="101" spans="1:13" ht="15" customHeight="1" hidden="1">
      <c r="A101" s="28"/>
      <c r="B101" s="25"/>
      <c r="C101" s="26"/>
      <c r="D101" s="26"/>
      <c r="E101" s="28"/>
      <c r="F101" s="26"/>
      <c r="G101" s="61">
        <v>0</v>
      </c>
      <c r="H101" s="61">
        <f>SUMIF(CÍL!$A$3:$A$498,B101,CÍL!$C$3:$C$498)</f>
        <v>0</v>
      </c>
      <c r="I101" s="61">
        <f>H101-G101</f>
        <v>0</v>
      </c>
      <c r="J101" s="28"/>
      <c r="K101" s="25" t="s">
        <v>31</v>
      </c>
      <c r="M101" s="3"/>
    </row>
    <row r="102" spans="1:11" ht="15" customHeight="1" hidden="1">
      <c r="A102" s="28"/>
      <c r="B102" s="25"/>
      <c r="C102" s="26"/>
      <c r="D102" s="26"/>
      <c r="E102" s="28"/>
      <c r="F102" s="26"/>
      <c r="G102" s="61">
        <v>0</v>
      </c>
      <c r="H102" s="61">
        <f>SUMIF(CÍL!$A$3:$A$498,B102,CÍL!$C$3:$C$498)</f>
        <v>0</v>
      </c>
      <c r="I102" s="61">
        <f>H102-G102</f>
        <v>0</v>
      </c>
      <c r="J102" s="28"/>
      <c r="K102" s="25" t="s">
        <v>31</v>
      </c>
    </row>
    <row r="103" spans="1:14" ht="15" customHeight="1" hidden="1">
      <c r="A103" s="28"/>
      <c r="B103" s="25"/>
      <c r="C103" s="26"/>
      <c r="D103" s="26"/>
      <c r="E103" s="28"/>
      <c r="F103" s="26"/>
      <c r="G103" s="61">
        <v>0</v>
      </c>
      <c r="H103" s="61">
        <f>SUMIF(CÍL!$A$3:$A$498,B103,CÍL!$C$3:$C$498)</f>
        <v>0</v>
      </c>
      <c r="I103" s="61">
        <f>H103-G103</f>
        <v>0</v>
      </c>
      <c r="J103" s="28"/>
      <c r="K103" s="25" t="s">
        <v>31</v>
      </c>
      <c r="M103" s="120"/>
      <c r="N103" s="123"/>
    </row>
    <row r="104" spans="1:12" s="181" customFormat="1" ht="15" customHeight="1" hidden="1">
      <c r="A104" s="229"/>
      <c r="B104" s="230"/>
      <c r="C104" s="231"/>
      <c r="D104" s="231"/>
      <c r="E104" s="232"/>
      <c r="F104" s="231"/>
      <c r="G104" s="233"/>
      <c r="H104" s="233"/>
      <c r="I104" s="233"/>
      <c r="J104" s="229"/>
      <c r="K104" s="230"/>
      <c r="L104" s="42"/>
    </row>
    <row r="105" spans="1:11" s="8" customFormat="1" ht="45" customHeight="1">
      <c r="A105" s="126"/>
      <c r="B105" s="70" t="str">
        <f>'[1]Kategorie'!B16</f>
        <v>Juniorky, do 19 let  (nar. 1993 a mladší)</v>
      </c>
      <c r="D105" s="16"/>
      <c r="E105" s="16"/>
      <c r="F105" s="16"/>
      <c r="G105" s="83"/>
      <c r="H105" s="16"/>
      <c r="I105" s="205"/>
      <c r="J105" s="206" t="s">
        <v>108</v>
      </c>
      <c r="K105" s="7"/>
    </row>
    <row r="106" spans="1:11" s="33" customFormat="1" ht="24.75" customHeight="1">
      <c r="A106" s="127" t="s">
        <v>21</v>
      </c>
      <c r="B106" s="29" t="s">
        <v>22</v>
      </c>
      <c r="C106" s="53" t="s">
        <v>0</v>
      </c>
      <c r="D106" s="52"/>
      <c r="E106" s="30" t="s">
        <v>9</v>
      </c>
      <c r="F106" s="31" t="s">
        <v>14</v>
      </c>
      <c r="G106" s="32" t="s">
        <v>8</v>
      </c>
      <c r="H106" s="32" t="s">
        <v>26</v>
      </c>
      <c r="I106" s="32" t="s">
        <v>5</v>
      </c>
      <c r="J106" s="127" t="s">
        <v>6</v>
      </c>
      <c r="K106" s="29" t="s">
        <v>7</v>
      </c>
    </row>
    <row r="107" spans="2:13" ht="15" customHeight="1">
      <c r="B107" s="110"/>
      <c r="C107" s="117"/>
      <c r="D107" s="117"/>
      <c r="E107" s="113"/>
      <c r="F107" s="117"/>
      <c r="G107" s="112"/>
      <c r="H107" s="112"/>
      <c r="I107" s="112"/>
      <c r="J107" s="128"/>
      <c r="K107" s="110"/>
      <c r="M107" s="3"/>
    </row>
    <row r="108" spans="1:11" ht="15" customHeight="1">
      <c r="A108" s="28"/>
      <c r="B108" s="25">
        <v>21</v>
      </c>
      <c r="C108" s="26" t="s">
        <v>163</v>
      </c>
      <c r="D108" s="26" t="s">
        <v>134</v>
      </c>
      <c r="E108" s="28">
        <v>2000</v>
      </c>
      <c r="F108" s="117" t="s">
        <v>171</v>
      </c>
      <c r="G108" s="61">
        <v>0</v>
      </c>
      <c r="H108" s="61">
        <f>SUMIF(CÍL!$A$3:$A$498,B108,CÍL!$C$3:$C$498)</f>
        <v>0.027928240740740743</v>
      </c>
      <c r="I108" s="61">
        <f>H108-G108</f>
        <v>0.027928240740740743</v>
      </c>
      <c r="J108" s="28"/>
      <c r="K108" s="25" t="s">
        <v>97</v>
      </c>
    </row>
    <row r="109" spans="7:13" ht="15" customHeight="1">
      <c r="G109" s="62"/>
      <c r="H109" s="62"/>
      <c r="I109" s="62"/>
      <c r="M109" s="3"/>
    </row>
    <row r="110" spans="1:11" s="8" customFormat="1" ht="45" customHeight="1">
      <c r="A110" s="126"/>
      <c r="B110" s="70" t="str">
        <f>'[1]Kategorie'!B17</f>
        <v>Ženy A, 20 - 34 let  (nar. 1992 - 1978)</v>
      </c>
      <c r="D110" s="16"/>
      <c r="E110" s="16"/>
      <c r="F110" s="16"/>
      <c r="G110" s="83"/>
      <c r="H110" s="16"/>
      <c r="I110" s="16"/>
      <c r="J110" s="83" t="s">
        <v>37</v>
      </c>
      <c r="K110" s="7"/>
    </row>
    <row r="111" spans="1:11" s="33" customFormat="1" ht="24.75" customHeight="1">
      <c r="A111" s="127" t="s">
        <v>21</v>
      </c>
      <c r="B111" s="29" t="s">
        <v>22</v>
      </c>
      <c r="C111" s="53" t="s">
        <v>0</v>
      </c>
      <c r="D111" s="52"/>
      <c r="E111" s="30" t="s">
        <v>9</v>
      </c>
      <c r="F111" s="31" t="s">
        <v>14</v>
      </c>
      <c r="G111" s="32" t="s">
        <v>8</v>
      </c>
      <c r="H111" s="32" t="s">
        <v>26</v>
      </c>
      <c r="I111" s="32" t="s">
        <v>5</v>
      </c>
      <c r="J111" s="127" t="s">
        <v>6</v>
      </c>
      <c r="K111" s="29" t="s">
        <v>7</v>
      </c>
    </row>
    <row r="112" spans="5:13" ht="15" customHeight="1">
      <c r="E112" s="114"/>
      <c r="G112" s="62"/>
      <c r="H112" s="62"/>
      <c r="I112" s="62"/>
      <c r="M112" s="3"/>
    </row>
    <row r="113" spans="1:11" ht="15" customHeight="1">
      <c r="A113" s="28"/>
      <c r="B113" s="25">
        <v>52</v>
      </c>
      <c r="C113" s="26" t="s">
        <v>358</v>
      </c>
      <c r="D113" s="26" t="s">
        <v>133</v>
      </c>
      <c r="E113" s="28">
        <v>1980</v>
      </c>
      <c r="F113" s="26" t="s">
        <v>73</v>
      </c>
      <c r="G113" s="61">
        <v>0</v>
      </c>
      <c r="H113" s="61">
        <f>SUMIF(CÍL!$A$3:$A$498,B113,CÍL!$C$3:$C$498)</f>
        <v>0.04310185185185185</v>
      </c>
      <c r="I113" s="61">
        <f>H113-G113</f>
        <v>0.04310185185185185</v>
      </c>
      <c r="J113" s="28"/>
      <c r="K113" s="25" t="s">
        <v>19</v>
      </c>
    </row>
    <row r="114" spans="1:11" ht="15" customHeight="1">
      <c r="A114" s="28"/>
      <c r="B114" s="25">
        <v>53</v>
      </c>
      <c r="C114" s="26" t="s">
        <v>90</v>
      </c>
      <c r="D114" s="26" t="s">
        <v>91</v>
      </c>
      <c r="E114" s="28">
        <v>1979</v>
      </c>
      <c r="F114" s="26" t="s">
        <v>86</v>
      </c>
      <c r="G114" s="61">
        <v>0</v>
      </c>
      <c r="H114" s="61">
        <f>SUMIF(CÍL!$A$3:$A$498,B114,CÍL!$C$3:$C$498)</f>
        <v>0.031064814814814812</v>
      </c>
      <c r="I114" s="61">
        <f>H114-G114</f>
        <v>0.031064814814814812</v>
      </c>
      <c r="J114" s="28"/>
      <c r="K114" s="25" t="s">
        <v>19</v>
      </c>
    </row>
    <row r="115" spans="1:11" ht="15" customHeight="1">
      <c r="A115" s="28"/>
      <c r="B115" s="25">
        <v>60</v>
      </c>
      <c r="C115" s="26" t="s">
        <v>201</v>
      </c>
      <c r="D115" s="26" t="s">
        <v>202</v>
      </c>
      <c r="E115" s="28">
        <v>1985</v>
      </c>
      <c r="F115" s="26" t="s">
        <v>69</v>
      </c>
      <c r="G115" s="61">
        <v>0</v>
      </c>
      <c r="H115" s="61">
        <f>SUMIF(CÍL!$A$3:$A$498,B115,CÍL!$C$3:$C$498)</f>
        <v>0.03337962962962963</v>
      </c>
      <c r="I115" s="61">
        <f>H115-G115</f>
        <v>0.03337962962962963</v>
      </c>
      <c r="J115" s="28"/>
      <c r="K115" s="25" t="s">
        <v>19</v>
      </c>
    </row>
    <row r="116" spans="1:14" ht="15" customHeight="1">
      <c r="A116" s="28"/>
      <c r="B116" s="25">
        <v>91</v>
      </c>
      <c r="C116" s="26" t="s">
        <v>217</v>
      </c>
      <c r="D116" s="26" t="s">
        <v>89</v>
      </c>
      <c r="E116" s="28">
        <v>1991</v>
      </c>
      <c r="F116" s="26" t="s">
        <v>73</v>
      </c>
      <c r="G116" s="61">
        <v>0</v>
      </c>
      <c r="H116" s="61">
        <f>SUMIF(CÍL!$A$3:$A$498,B116,CÍL!$C$3:$C$498)</f>
        <v>0.038935185185185184</v>
      </c>
      <c r="I116" s="61">
        <f>H116-G116</f>
        <v>0.038935185185185184</v>
      </c>
      <c r="J116" s="28"/>
      <c r="K116" s="25" t="s">
        <v>19</v>
      </c>
      <c r="M116" s="120"/>
      <c r="N116" s="123"/>
    </row>
    <row r="117" spans="1:11" ht="15" customHeight="1">
      <c r="A117" s="28"/>
      <c r="B117" s="25">
        <v>94</v>
      </c>
      <c r="C117" s="26" t="s">
        <v>177</v>
      </c>
      <c r="D117" s="26" t="s">
        <v>92</v>
      </c>
      <c r="E117" s="28">
        <v>1983</v>
      </c>
      <c r="F117" s="26" t="s">
        <v>178</v>
      </c>
      <c r="G117" s="61">
        <v>0</v>
      </c>
      <c r="H117" s="61">
        <f>SUMIF(CÍL!$A$3:$A$498,B117,CÍL!$C$3:$C$498)</f>
        <v>0.04193287037037037</v>
      </c>
      <c r="I117" s="61">
        <f>H117-G117</f>
        <v>0.04193287037037037</v>
      </c>
      <c r="J117" s="28"/>
      <c r="K117" s="25" t="s">
        <v>19</v>
      </c>
    </row>
    <row r="118" spans="7:13" ht="15" customHeight="1">
      <c r="G118" s="62"/>
      <c r="H118" s="62"/>
      <c r="I118" s="62"/>
      <c r="M118" s="3"/>
    </row>
    <row r="119" spans="1:11" s="8" customFormat="1" ht="45" customHeight="1">
      <c r="A119" s="126"/>
      <c r="B119" s="70" t="str">
        <f>'[1]Kategorie'!B18</f>
        <v>Ženy B, 35 - 44 let  (nar. 1977 - 1968)</v>
      </c>
      <c r="D119" s="16"/>
      <c r="E119" s="16"/>
      <c r="F119" s="16"/>
      <c r="G119" s="83"/>
      <c r="H119" s="16"/>
      <c r="I119" s="16"/>
      <c r="J119" s="83" t="s">
        <v>37</v>
      </c>
      <c r="K119" s="7"/>
    </row>
    <row r="120" spans="1:11" s="33" customFormat="1" ht="24.75" customHeight="1">
      <c r="A120" s="127" t="s">
        <v>21</v>
      </c>
      <c r="B120" s="29" t="s">
        <v>22</v>
      </c>
      <c r="C120" s="53" t="s">
        <v>0</v>
      </c>
      <c r="D120" s="52"/>
      <c r="E120" s="30" t="s">
        <v>9</v>
      </c>
      <c r="F120" s="31" t="s">
        <v>14</v>
      </c>
      <c r="G120" s="32" t="s">
        <v>8</v>
      </c>
      <c r="H120" s="32" t="s">
        <v>26</v>
      </c>
      <c r="I120" s="32" t="s">
        <v>5</v>
      </c>
      <c r="J120" s="127" t="s">
        <v>6</v>
      </c>
      <c r="K120" s="29" t="s">
        <v>7</v>
      </c>
    </row>
    <row r="121" spans="5:13" ht="15" customHeight="1">
      <c r="E121" s="114"/>
      <c r="G121" s="62"/>
      <c r="H121" s="62"/>
      <c r="I121" s="62"/>
      <c r="M121" s="3"/>
    </row>
    <row r="122" spans="1:11" ht="15" customHeight="1">
      <c r="A122" s="28"/>
      <c r="B122" s="25">
        <v>51</v>
      </c>
      <c r="C122" s="26" t="s">
        <v>210</v>
      </c>
      <c r="D122" s="26" t="s">
        <v>243</v>
      </c>
      <c r="E122" s="28">
        <v>1972</v>
      </c>
      <c r="F122" s="26" t="s">
        <v>244</v>
      </c>
      <c r="G122" s="61">
        <v>0</v>
      </c>
      <c r="H122" s="61">
        <f>SUMIF(CÍL!$A$3:$A$498,B122,CÍL!$C$3:$C$498)</f>
        <v>0.028761574074074075</v>
      </c>
      <c r="I122" s="61">
        <f>H122-G122</f>
        <v>0.028761574074074075</v>
      </c>
      <c r="J122" s="28"/>
      <c r="K122" s="25" t="s">
        <v>20</v>
      </c>
    </row>
    <row r="123" spans="1:11" ht="15" customHeight="1">
      <c r="A123" s="28"/>
      <c r="B123" s="25">
        <v>56</v>
      </c>
      <c r="C123" s="26" t="s">
        <v>359</v>
      </c>
      <c r="D123" s="26" t="s">
        <v>133</v>
      </c>
      <c r="E123" s="28">
        <v>1976</v>
      </c>
      <c r="F123" s="26" t="s">
        <v>360</v>
      </c>
      <c r="G123" s="61">
        <v>0</v>
      </c>
      <c r="H123" s="61">
        <f>SUMIF(CÍL!$A$3:$A$498,B123,CÍL!$C$3:$C$498)</f>
        <v>0.035104166666666665</v>
      </c>
      <c r="I123" s="61">
        <f>H123-G123</f>
        <v>0.035104166666666665</v>
      </c>
      <c r="J123" s="28"/>
      <c r="K123" s="25" t="s">
        <v>20</v>
      </c>
    </row>
    <row r="124" spans="1:11" ht="15" customHeight="1">
      <c r="A124" s="28"/>
      <c r="B124" s="25">
        <v>54</v>
      </c>
      <c r="C124" s="26" t="s">
        <v>361</v>
      </c>
      <c r="D124" s="26" t="s">
        <v>199</v>
      </c>
      <c r="E124" s="28">
        <v>1971</v>
      </c>
      <c r="F124" s="26" t="s">
        <v>369</v>
      </c>
      <c r="G124" s="61">
        <v>0</v>
      </c>
      <c r="H124" s="61">
        <f>SUMIF(CÍL!$A$3:$A$498,B124,CÍL!$C$3:$C$498)</f>
        <v>0.03699074074074074</v>
      </c>
      <c r="I124" s="61">
        <f>H124-G124</f>
        <v>0.03699074074074074</v>
      </c>
      <c r="J124" s="28"/>
      <c r="K124" s="25" t="s">
        <v>20</v>
      </c>
    </row>
    <row r="125" spans="1:13" ht="15" customHeight="1">
      <c r="A125" s="28"/>
      <c r="B125" s="25">
        <v>73</v>
      </c>
      <c r="C125" s="26" t="s">
        <v>362</v>
      </c>
      <c r="D125" s="26" t="s">
        <v>89</v>
      </c>
      <c r="E125" s="28">
        <v>1969</v>
      </c>
      <c r="F125" s="26" t="s">
        <v>363</v>
      </c>
      <c r="G125" s="61">
        <v>0</v>
      </c>
      <c r="H125" s="61">
        <f>SUMIF(CÍL!$A$3:$A$498,B125,CÍL!$C$3:$C$498)</f>
        <v>0.03237268518518519</v>
      </c>
      <c r="I125" s="61">
        <f>H125-G125</f>
        <v>0.03237268518518519</v>
      </c>
      <c r="J125" s="28"/>
      <c r="K125" s="25" t="s">
        <v>20</v>
      </c>
      <c r="M125" s="3"/>
    </row>
    <row r="126" spans="1:14" ht="15" customHeight="1">
      <c r="A126" s="28"/>
      <c r="B126" s="25">
        <v>79</v>
      </c>
      <c r="C126" s="26" t="s">
        <v>249</v>
      </c>
      <c r="D126" s="26" t="s">
        <v>200</v>
      </c>
      <c r="E126" s="28">
        <v>1973</v>
      </c>
      <c r="F126" s="26" t="s">
        <v>76</v>
      </c>
      <c r="G126" s="61">
        <v>0</v>
      </c>
      <c r="H126" s="61">
        <f>SUMIF(CÍL!$A$3:$A$498,B126,CÍL!$C$3:$C$498)</f>
        <v>0.035277777777777776</v>
      </c>
      <c r="I126" s="61">
        <f>H126-G126</f>
        <v>0.035277777777777776</v>
      </c>
      <c r="J126" s="28"/>
      <c r="K126" s="25" t="s">
        <v>20</v>
      </c>
      <c r="M126" s="120"/>
      <c r="N126" s="123"/>
    </row>
    <row r="127" spans="7:13" ht="15" customHeight="1">
      <c r="G127" s="62"/>
      <c r="H127" s="62"/>
      <c r="I127" s="62"/>
      <c r="M127" s="3"/>
    </row>
    <row r="128" spans="1:11" s="8" customFormat="1" ht="45" customHeight="1">
      <c r="A128" s="126"/>
      <c r="B128" s="70" t="str">
        <f>'[1]Kategorie'!B19</f>
        <v>Ženy C, 45 - 54 let  (nar. 1967 - 1958)</v>
      </c>
      <c r="D128" s="16"/>
      <c r="E128" s="16"/>
      <c r="F128" s="16"/>
      <c r="G128" s="83"/>
      <c r="H128" s="16"/>
      <c r="I128" s="16"/>
      <c r="J128" s="83" t="s">
        <v>37</v>
      </c>
      <c r="K128" s="7"/>
    </row>
    <row r="129" spans="1:11" s="33" customFormat="1" ht="24.75" customHeight="1">
      <c r="A129" s="127" t="s">
        <v>21</v>
      </c>
      <c r="B129" s="29" t="s">
        <v>22</v>
      </c>
      <c r="C129" s="53" t="s">
        <v>0</v>
      </c>
      <c r="D129" s="52"/>
      <c r="E129" s="30" t="s">
        <v>9</v>
      </c>
      <c r="F129" s="31" t="s">
        <v>14</v>
      </c>
      <c r="G129" s="32" t="s">
        <v>8</v>
      </c>
      <c r="H129" s="32" t="s">
        <v>26</v>
      </c>
      <c r="I129" s="32" t="s">
        <v>5</v>
      </c>
      <c r="J129" s="127" t="s">
        <v>6</v>
      </c>
      <c r="K129" s="29" t="s">
        <v>7</v>
      </c>
    </row>
    <row r="130" spans="5:13" ht="15" customHeight="1">
      <c r="E130" s="114"/>
      <c r="G130" s="62"/>
      <c r="H130" s="62"/>
      <c r="I130" s="62"/>
      <c r="M130" s="3"/>
    </row>
    <row r="131" spans="1:11" ht="15" customHeight="1">
      <c r="A131" s="28"/>
      <c r="B131" s="25">
        <v>40</v>
      </c>
      <c r="C131" s="26" t="s">
        <v>198</v>
      </c>
      <c r="D131" s="26" t="s">
        <v>92</v>
      </c>
      <c r="E131" s="28">
        <v>1964</v>
      </c>
      <c r="F131" s="26" t="s">
        <v>73</v>
      </c>
      <c r="G131" s="61">
        <v>0</v>
      </c>
      <c r="H131" s="61">
        <f>SUMIF(CÍL!$A$3:$A$498,B131,CÍL!$C$3:$C$498)</f>
        <v>0.03861111111111111</v>
      </c>
      <c r="I131" s="61">
        <f>H131-G131</f>
        <v>0.03861111111111111</v>
      </c>
      <c r="J131" s="28"/>
      <c r="K131" s="25" t="s">
        <v>33</v>
      </c>
    </row>
    <row r="132" spans="1:11" ht="15" customHeight="1">
      <c r="A132" s="28"/>
      <c r="B132" s="25">
        <v>65</v>
      </c>
      <c r="C132" s="26" t="s">
        <v>365</v>
      </c>
      <c r="D132" s="26" t="s">
        <v>202</v>
      </c>
      <c r="E132" s="28">
        <v>1967</v>
      </c>
      <c r="F132" s="26"/>
      <c r="G132" s="61">
        <v>0</v>
      </c>
      <c r="H132" s="61">
        <f>SUMIF(CÍL!$A$3:$A$498,B132,CÍL!$C$3:$C$498)</f>
        <v>0.03818287037037037</v>
      </c>
      <c r="I132" s="61">
        <f>H132-G132</f>
        <v>0.03818287037037037</v>
      </c>
      <c r="J132" s="28"/>
      <c r="K132" s="25" t="s">
        <v>33</v>
      </c>
    </row>
    <row r="133" spans="1:11" ht="15" customHeight="1">
      <c r="A133" s="28"/>
      <c r="B133" s="25">
        <v>76</v>
      </c>
      <c r="C133" s="26" t="s">
        <v>366</v>
      </c>
      <c r="D133" s="26" t="s">
        <v>202</v>
      </c>
      <c r="E133" s="28">
        <v>1965</v>
      </c>
      <c r="F133" s="26" t="s">
        <v>367</v>
      </c>
      <c r="G133" s="61">
        <v>0</v>
      </c>
      <c r="H133" s="61">
        <f>SUMIF(CÍL!$A$3:$A$498,B133,CÍL!$C$3:$C$498)</f>
        <v>0.03418981481481481</v>
      </c>
      <c r="I133" s="61">
        <f>H133-G133</f>
        <v>0.03418981481481481</v>
      </c>
      <c r="J133" s="28"/>
      <c r="K133" s="25" t="s">
        <v>33</v>
      </c>
    </row>
    <row r="134" spans="1:13" ht="15" customHeight="1">
      <c r="A134" s="28"/>
      <c r="B134" s="25">
        <v>77</v>
      </c>
      <c r="C134" s="26" t="s">
        <v>93</v>
      </c>
      <c r="D134" s="26" t="s">
        <v>92</v>
      </c>
      <c r="E134" s="28">
        <v>1964</v>
      </c>
      <c r="F134" s="26" t="s">
        <v>364</v>
      </c>
      <c r="G134" s="61">
        <v>0</v>
      </c>
      <c r="H134" s="61">
        <f>SUMIF(CÍL!$A$3:$A$498,B134,CÍL!$C$3:$C$498)</f>
        <v>0.040486111111111105</v>
      </c>
      <c r="I134" s="61">
        <f>H134-G134</f>
        <v>0.040486111111111105</v>
      </c>
      <c r="J134" s="28"/>
      <c r="K134" s="25" t="s">
        <v>33</v>
      </c>
      <c r="M134" s="3"/>
    </row>
    <row r="135" spans="5:13" ht="15" customHeight="1">
      <c r="E135" s="114"/>
      <c r="G135" s="62"/>
      <c r="H135" s="62"/>
      <c r="I135" s="62"/>
      <c r="M135" s="3"/>
    </row>
    <row r="136" spans="1:11" s="8" customFormat="1" ht="45" customHeight="1">
      <c r="A136" s="126"/>
      <c r="B136" s="70" t="str">
        <f>'[1]Kategorie'!B20</f>
        <v>Ženy D, nad 55 let  (nar. 1957 a starší)</v>
      </c>
      <c r="D136" s="16"/>
      <c r="E136" s="16"/>
      <c r="F136" s="16"/>
      <c r="G136" s="83"/>
      <c r="H136" s="16"/>
      <c r="I136" s="205"/>
      <c r="J136" s="206" t="s">
        <v>37</v>
      </c>
      <c r="K136" s="7"/>
    </row>
    <row r="137" spans="1:11" s="33" customFormat="1" ht="24.75" customHeight="1">
      <c r="A137" s="127" t="s">
        <v>21</v>
      </c>
      <c r="B137" s="29" t="s">
        <v>22</v>
      </c>
      <c r="C137" s="53" t="s">
        <v>0</v>
      </c>
      <c r="D137" s="52"/>
      <c r="E137" s="30" t="s">
        <v>9</v>
      </c>
      <c r="F137" s="31" t="s">
        <v>14</v>
      </c>
      <c r="G137" s="32" t="s">
        <v>8</v>
      </c>
      <c r="H137" s="32" t="s">
        <v>26</v>
      </c>
      <c r="I137" s="32" t="s">
        <v>5</v>
      </c>
      <c r="J137" s="127" t="s">
        <v>6</v>
      </c>
      <c r="K137" s="29" t="s">
        <v>7</v>
      </c>
    </row>
    <row r="138" spans="5:13" ht="15" customHeight="1">
      <c r="E138" s="114"/>
      <c r="G138" s="62"/>
      <c r="H138" s="62"/>
      <c r="I138" s="62"/>
      <c r="M138" s="3"/>
    </row>
    <row r="139" spans="1:13" ht="15" customHeight="1">
      <c r="A139" s="28"/>
      <c r="B139" s="25">
        <v>12</v>
      </c>
      <c r="C139" s="26" t="s">
        <v>132</v>
      </c>
      <c r="D139" s="26" t="s">
        <v>133</v>
      </c>
      <c r="E139" s="28">
        <v>1952</v>
      </c>
      <c r="F139" s="124" t="s">
        <v>139</v>
      </c>
      <c r="G139" s="61">
        <v>0</v>
      </c>
      <c r="H139" s="61">
        <f>SUMIF(CÍL!$A$3:$A$498,B139,CÍL!$C$3:$C$498)</f>
        <v>0.039872685185185185</v>
      </c>
      <c r="I139" s="61">
        <f>H139-G139</f>
        <v>0.039872685185185185</v>
      </c>
      <c r="J139" s="28"/>
      <c r="K139" s="25" t="s">
        <v>34</v>
      </c>
      <c r="M139" s="3"/>
    </row>
    <row r="140" spans="1:11" ht="15" customHeight="1">
      <c r="A140" s="28"/>
      <c r="B140" s="25">
        <v>25</v>
      </c>
      <c r="C140" s="26" t="s">
        <v>368</v>
      </c>
      <c r="D140" s="26" t="s">
        <v>91</v>
      </c>
      <c r="E140" s="28">
        <v>1954</v>
      </c>
      <c r="F140" s="26" t="s">
        <v>72</v>
      </c>
      <c r="G140" s="61">
        <v>0</v>
      </c>
      <c r="H140" s="61">
        <f>SUMIF(CÍL!$A$3:$A$498,B140,CÍL!$C$3:$C$498)</f>
        <v>0.04313657407407408</v>
      </c>
      <c r="I140" s="61">
        <f>H140-G140</f>
        <v>0.04313657407407408</v>
      </c>
      <c r="J140" s="28"/>
      <c r="K140" s="25" t="s">
        <v>34</v>
      </c>
    </row>
    <row r="141" spans="1:11" ht="15" customHeight="1">
      <c r="A141" s="28"/>
      <c r="B141" s="25">
        <v>41</v>
      </c>
      <c r="C141" s="26" t="s">
        <v>95</v>
      </c>
      <c r="D141" s="26" t="s">
        <v>94</v>
      </c>
      <c r="E141" s="28">
        <v>1956</v>
      </c>
      <c r="F141" s="26" t="s">
        <v>69</v>
      </c>
      <c r="G141" s="61">
        <v>0</v>
      </c>
      <c r="H141" s="61">
        <f>SUMIF(CÍL!$A$3:$A$498,B141,CÍL!$C$3:$C$498)</f>
        <v>0.04381944444444444</v>
      </c>
      <c r="I141" s="61">
        <f>H141-G141</f>
        <v>0.04381944444444444</v>
      </c>
      <c r="J141" s="28"/>
      <c r="K141" s="25" t="s">
        <v>34</v>
      </c>
    </row>
    <row r="142" spans="1:13" ht="15" customHeight="1">
      <c r="A142" s="28"/>
      <c r="B142" s="25">
        <v>61</v>
      </c>
      <c r="C142" s="26" t="s">
        <v>201</v>
      </c>
      <c r="D142" s="26" t="s">
        <v>179</v>
      </c>
      <c r="E142" s="28">
        <v>1956</v>
      </c>
      <c r="F142" s="26" t="s">
        <v>69</v>
      </c>
      <c r="G142" s="61">
        <v>0</v>
      </c>
      <c r="H142" s="61">
        <f>SUMIF(CÍL!$A$3:$A$498,B142,CÍL!$C$3:$C$498)</f>
        <v>0.03894675925925926</v>
      </c>
      <c r="I142" s="61">
        <f>H142-G142</f>
        <v>0.03894675925925926</v>
      </c>
      <c r="J142" s="28"/>
      <c r="K142" s="25" t="s">
        <v>34</v>
      </c>
      <c r="M142" s="3"/>
    </row>
    <row r="143" spans="1:11" s="42" customFormat="1" ht="15" customHeight="1">
      <c r="A143" s="234"/>
      <c r="B143" s="235"/>
      <c r="C143" s="236"/>
      <c r="D143" s="236"/>
      <c r="E143" s="237"/>
      <c r="F143" s="236"/>
      <c r="G143" s="238"/>
      <c r="H143" s="238"/>
      <c r="I143" s="238"/>
      <c r="J143" s="234"/>
      <c r="K143" s="235"/>
    </row>
    <row r="144" spans="1:11" s="198" customFormat="1" ht="45" customHeight="1">
      <c r="A144" s="242"/>
      <c r="B144" s="70" t="str">
        <f>Kategorie!B6</f>
        <v>Děvčata do 6 let  (nar. 2006 a mladší)</v>
      </c>
      <c r="C144" s="204"/>
      <c r="D144" s="205"/>
      <c r="E144" s="205"/>
      <c r="F144" s="205"/>
      <c r="G144" s="206"/>
      <c r="H144" s="205"/>
      <c r="I144" s="205"/>
      <c r="J144" s="206" t="s">
        <v>39</v>
      </c>
      <c r="K144" s="207"/>
    </row>
    <row r="145" spans="1:11" s="33" customFormat="1" ht="24.75" customHeight="1">
      <c r="A145" s="127" t="s">
        <v>21</v>
      </c>
      <c r="B145" s="29" t="s">
        <v>22</v>
      </c>
      <c r="C145" s="53" t="s">
        <v>0</v>
      </c>
      <c r="D145" s="52"/>
      <c r="E145" s="30" t="s">
        <v>9</v>
      </c>
      <c r="F145" s="31" t="s">
        <v>14</v>
      </c>
      <c r="G145" s="32" t="s">
        <v>8</v>
      </c>
      <c r="H145" s="32" t="s">
        <v>26</v>
      </c>
      <c r="I145" s="32" t="s">
        <v>5</v>
      </c>
      <c r="J145" s="127" t="s">
        <v>6</v>
      </c>
      <c r="K145" s="29" t="s">
        <v>7</v>
      </c>
    </row>
    <row r="146" spans="5:9" ht="15" customHeight="1">
      <c r="E146" s="12"/>
      <c r="G146" s="62"/>
      <c r="H146" s="62"/>
      <c r="I146" s="147"/>
    </row>
    <row r="147" spans="1:11" ht="15" customHeight="1">
      <c r="A147" s="28">
        <v>1</v>
      </c>
      <c r="B147" s="25">
        <v>53</v>
      </c>
      <c r="C147" s="26" t="s">
        <v>298</v>
      </c>
      <c r="D147" s="26" t="s">
        <v>348</v>
      </c>
      <c r="E147" s="28">
        <v>2008</v>
      </c>
      <c r="F147" s="124" t="s">
        <v>349</v>
      </c>
      <c r="G147" s="61">
        <v>0</v>
      </c>
      <c r="H147" s="129">
        <f>SUMIF(CÍLDĚTI!$A$3:$A$498,B147,CÍLDĚTI!$C$3:$C$498)</f>
        <v>1.1574074074074073E-05</v>
      </c>
      <c r="I147" s="246">
        <f aca="true" t="shared" si="4" ref="I147:I161">H147-G147</f>
        <v>1.1574074074074073E-05</v>
      </c>
      <c r="J147" s="28" t="s">
        <v>106</v>
      </c>
      <c r="K147" s="25" t="s">
        <v>43</v>
      </c>
    </row>
    <row r="148" spans="1:11" ht="15" customHeight="1">
      <c r="A148" s="28">
        <v>2</v>
      </c>
      <c r="B148" s="25">
        <v>55</v>
      </c>
      <c r="C148" s="26" t="s">
        <v>350</v>
      </c>
      <c r="D148" s="26" t="s">
        <v>351</v>
      </c>
      <c r="E148" s="28">
        <v>2007</v>
      </c>
      <c r="F148" s="124" t="s">
        <v>352</v>
      </c>
      <c r="G148" s="61">
        <v>0</v>
      </c>
      <c r="H148" s="129">
        <f>SUMIF(CÍLDĚTI!$A$3:$A$498,B148,CÍLDĚTI!$C$3:$C$498)</f>
        <v>2.3148148148148147E-05</v>
      </c>
      <c r="I148" s="246">
        <f t="shared" si="4"/>
        <v>2.3148148148148147E-05</v>
      </c>
      <c r="J148" s="28" t="s">
        <v>106</v>
      </c>
      <c r="K148" s="25" t="s">
        <v>43</v>
      </c>
    </row>
    <row r="149" spans="1:11" ht="15" customHeight="1">
      <c r="A149" s="28">
        <v>3</v>
      </c>
      <c r="B149" s="25">
        <v>66</v>
      </c>
      <c r="C149" s="26" t="s">
        <v>104</v>
      </c>
      <c r="D149" s="26" t="s">
        <v>168</v>
      </c>
      <c r="E149" s="28">
        <v>2006</v>
      </c>
      <c r="F149" s="26" t="s">
        <v>354</v>
      </c>
      <c r="G149" s="61">
        <v>0</v>
      </c>
      <c r="H149" s="129">
        <f>SUMIF(CÍLDĚTI!$A$3:$A$498,B149,CÍLDĚTI!$C$3:$C$498)</f>
        <v>3.472222222222222E-05</v>
      </c>
      <c r="I149" s="246">
        <f t="shared" si="4"/>
        <v>3.472222222222222E-05</v>
      </c>
      <c r="J149" s="28" t="s">
        <v>106</v>
      </c>
      <c r="K149" s="25" t="s">
        <v>43</v>
      </c>
    </row>
    <row r="150" spans="1:11" ht="15" customHeight="1">
      <c r="A150" s="28">
        <v>4</v>
      </c>
      <c r="B150" s="25">
        <v>68</v>
      </c>
      <c r="C150" s="26" t="s">
        <v>218</v>
      </c>
      <c r="D150" s="26" t="s">
        <v>219</v>
      </c>
      <c r="E150" s="28">
        <v>2007</v>
      </c>
      <c r="F150" s="124" t="s">
        <v>74</v>
      </c>
      <c r="G150" s="61">
        <v>0</v>
      </c>
      <c r="H150" s="129">
        <f>SUMIF(CÍLDĚTI!$A$3:$A$498,B150,CÍLDĚTI!$C$3:$C$498)</f>
        <v>4.6296296296296294E-05</v>
      </c>
      <c r="I150" s="246">
        <f t="shared" si="4"/>
        <v>4.6296296296296294E-05</v>
      </c>
      <c r="J150" s="28" t="s">
        <v>106</v>
      </c>
      <c r="K150" s="25" t="s">
        <v>43</v>
      </c>
    </row>
    <row r="151" spans="1:11" ht="15" customHeight="1">
      <c r="A151" s="28">
        <v>5</v>
      </c>
      <c r="B151" s="25">
        <v>7</v>
      </c>
      <c r="C151" s="26" t="s">
        <v>242</v>
      </c>
      <c r="D151" s="26" t="s">
        <v>338</v>
      </c>
      <c r="E151" s="28">
        <v>2008</v>
      </c>
      <c r="F151" s="124" t="s">
        <v>216</v>
      </c>
      <c r="G151" s="61">
        <v>0</v>
      </c>
      <c r="H151" s="129">
        <f>SUMIF(CÍLDĚTI!$A$3:$A$498,B151,CÍLDĚTI!$C$3:$C$498)</f>
        <v>5.787037037037037E-05</v>
      </c>
      <c r="I151" s="246">
        <f t="shared" si="4"/>
        <v>5.787037037037037E-05</v>
      </c>
      <c r="J151" s="28" t="s">
        <v>106</v>
      </c>
      <c r="K151" s="25" t="s">
        <v>43</v>
      </c>
    </row>
    <row r="152" spans="1:11" ht="15" customHeight="1">
      <c r="A152" s="28">
        <v>6</v>
      </c>
      <c r="B152" s="25">
        <v>4</v>
      </c>
      <c r="C152" s="26" t="s">
        <v>336</v>
      </c>
      <c r="D152" s="26" t="s">
        <v>337</v>
      </c>
      <c r="E152" s="28">
        <v>2004</v>
      </c>
      <c r="F152" s="124" t="s">
        <v>140</v>
      </c>
      <c r="G152" s="61">
        <v>0</v>
      </c>
      <c r="H152" s="129">
        <f>SUMIF(CÍLDĚTI!$A$3:$A$498,B152,CÍLDĚTI!$C$3:$C$498)</f>
        <v>6.944444444444444E-05</v>
      </c>
      <c r="I152" s="246">
        <f t="shared" si="4"/>
        <v>6.944444444444444E-05</v>
      </c>
      <c r="J152" s="28" t="s">
        <v>106</v>
      </c>
      <c r="K152" s="25" t="s">
        <v>43</v>
      </c>
    </row>
    <row r="153" spans="1:11" ht="15" customHeight="1">
      <c r="A153" s="28">
        <v>7</v>
      </c>
      <c r="B153" s="25">
        <v>48</v>
      </c>
      <c r="C153" s="26" t="s">
        <v>166</v>
      </c>
      <c r="D153" s="26" t="s">
        <v>167</v>
      </c>
      <c r="E153" s="28">
        <v>2007</v>
      </c>
      <c r="F153" s="124" t="s">
        <v>73</v>
      </c>
      <c r="G153" s="61">
        <v>0</v>
      </c>
      <c r="H153" s="129">
        <f>SUMIF(CÍLDĚTI!$A$3:$A$498,B153,CÍLDĚTI!$C$3:$C$498)</f>
        <v>8.101851851851852E-05</v>
      </c>
      <c r="I153" s="246">
        <f t="shared" si="4"/>
        <v>8.101851851851852E-05</v>
      </c>
      <c r="J153" s="28" t="s">
        <v>106</v>
      </c>
      <c r="K153" s="25" t="s">
        <v>43</v>
      </c>
    </row>
    <row r="154" spans="1:11" ht="15" customHeight="1">
      <c r="A154" s="28">
        <v>8</v>
      </c>
      <c r="B154" s="25">
        <v>54</v>
      </c>
      <c r="C154" s="26" t="s">
        <v>298</v>
      </c>
      <c r="D154" s="26" t="s">
        <v>292</v>
      </c>
      <c r="E154" s="28">
        <v>2008</v>
      </c>
      <c r="F154" s="124" t="s">
        <v>349</v>
      </c>
      <c r="G154" s="61">
        <v>0</v>
      </c>
      <c r="H154" s="129">
        <f>SUMIF(CÍLDĚTI!$A$3:$A$498,B154,CÍLDĚTI!$C$3:$C$498)</f>
        <v>9.259259259259259E-05</v>
      </c>
      <c r="I154" s="246">
        <f t="shared" si="4"/>
        <v>9.259259259259259E-05</v>
      </c>
      <c r="J154" s="28" t="s">
        <v>106</v>
      </c>
      <c r="K154" s="25" t="s">
        <v>43</v>
      </c>
    </row>
    <row r="155" spans="1:11" ht="15" customHeight="1">
      <c r="A155" s="28">
        <v>9</v>
      </c>
      <c r="B155" s="25">
        <v>31</v>
      </c>
      <c r="C155" s="26" t="s">
        <v>343</v>
      </c>
      <c r="D155" s="26" t="s">
        <v>344</v>
      </c>
      <c r="E155" s="28">
        <v>2007</v>
      </c>
      <c r="F155" s="124" t="s">
        <v>233</v>
      </c>
      <c r="G155" s="61">
        <v>0</v>
      </c>
      <c r="H155" s="129">
        <f>SUMIF(CÍLDĚTI!$A$3:$A$498,B155,CÍLDĚTI!$C$3:$C$498)</f>
        <v>0.00010416666666666667</v>
      </c>
      <c r="I155" s="246">
        <f t="shared" si="4"/>
        <v>0.00010416666666666667</v>
      </c>
      <c r="J155" s="28" t="s">
        <v>106</v>
      </c>
      <c r="K155" s="25" t="s">
        <v>43</v>
      </c>
    </row>
    <row r="156" spans="1:11" ht="15" customHeight="1">
      <c r="A156" s="28">
        <v>10</v>
      </c>
      <c r="B156" s="25">
        <v>43</v>
      </c>
      <c r="C156" s="26" t="s">
        <v>207</v>
      </c>
      <c r="D156" s="26" t="s">
        <v>208</v>
      </c>
      <c r="E156" s="28">
        <v>2008</v>
      </c>
      <c r="F156" s="124" t="s">
        <v>209</v>
      </c>
      <c r="G156" s="61">
        <v>0</v>
      </c>
      <c r="H156" s="129">
        <f>SUMIF(CÍLDĚTI!$A$3:$A$498,B156,CÍLDĚTI!$C$3:$C$498)</f>
        <v>0.00011574074074074075</v>
      </c>
      <c r="I156" s="246">
        <f t="shared" si="4"/>
        <v>0.00011574074074074075</v>
      </c>
      <c r="J156" s="28" t="s">
        <v>106</v>
      </c>
      <c r="K156" s="25" t="s">
        <v>43</v>
      </c>
    </row>
    <row r="157" spans="1:11" ht="15" customHeight="1">
      <c r="A157" s="28">
        <v>11</v>
      </c>
      <c r="B157" s="25">
        <v>62</v>
      </c>
      <c r="C157" s="26" t="s">
        <v>353</v>
      </c>
      <c r="D157" s="26" t="s">
        <v>89</v>
      </c>
      <c r="E157" s="28">
        <v>2008</v>
      </c>
      <c r="F157" s="124" t="s">
        <v>248</v>
      </c>
      <c r="G157" s="61">
        <v>0</v>
      </c>
      <c r="H157" s="129">
        <f>SUMIF(CÍLDĚTI!$A$3:$A$498,B157,CÍLDĚTI!$C$3:$C$498)</f>
        <v>0.0001273148148148148</v>
      </c>
      <c r="I157" s="246">
        <f t="shared" si="4"/>
        <v>0.0001273148148148148</v>
      </c>
      <c r="J157" s="28" t="s">
        <v>106</v>
      </c>
      <c r="K157" s="25" t="s">
        <v>43</v>
      </c>
    </row>
    <row r="158" spans="1:11" ht="15" customHeight="1">
      <c r="A158" s="28">
        <v>12</v>
      </c>
      <c r="B158" s="25">
        <v>16</v>
      </c>
      <c r="C158" s="26" t="s">
        <v>339</v>
      </c>
      <c r="D158" s="26" t="s">
        <v>211</v>
      </c>
      <c r="E158" s="28">
        <v>2007</v>
      </c>
      <c r="F158" s="124" t="s">
        <v>223</v>
      </c>
      <c r="G158" s="61">
        <v>0</v>
      </c>
      <c r="H158" s="129">
        <f>SUMIF(CÍLDĚTI!$A$3:$A$498,B158,CÍLDĚTI!$C$3:$C$498)</f>
        <v>0.0001388888888888889</v>
      </c>
      <c r="I158" s="246">
        <f t="shared" si="4"/>
        <v>0.0001388888888888889</v>
      </c>
      <c r="J158" s="28" t="s">
        <v>106</v>
      </c>
      <c r="K158" s="25" t="s">
        <v>43</v>
      </c>
    </row>
    <row r="159" spans="1:11" ht="15" customHeight="1">
      <c r="A159" s="28">
        <v>13</v>
      </c>
      <c r="B159" s="25">
        <v>49</v>
      </c>
      <c r="C159" s="26" t="s">
        <v>95</v>
      </c>
      <c r="D159" s="26" t="s">
        <v>346</v>
      </c>
      <c r="E159" s="28">
        <v>2008</v>
      </c>
      <c r="F159" s="26" t="s">
        <v>73</v>
      </c>
      <c r="G159" s="61">
        <v>0</v>
      </c>
      <c r="H159" s="129">
        <f>SUMIF(CÍLDĚTI!$A$3:$A$498,B159,CÍLDĚTI!$C$3:$C$498)</f>
        <v>0.00015046296296296295</v>
      </c>
      <c r="I159" s="246">
        <f t="shared" si="4"/>
        <v>0.00015046296296296295</v>
      </c>
      <c r="J159" s="28" t="s">
        <v>106</v>
      </c>
      <c r="K159" s="25" t="s">
        <v>43</v>
      </c>
    </row>
    <row r="160" spans="1:11" ht="15" customHeight="1">
      <c r="A160" s="28">
        <v>14</v>
      </c>
      <c r="B160" s="25">
        <v>30</v>
      </c>
      <c r="C160" s="26" t="s">
        <v>345</v>
      </c>
      <c r="D160" s="26" t="s">
        <v>307</v>
      </c>
      <c r="E160" s="28">
        <v>2009</v>
      </c>
      <c r="F160" s="124" t="s">
        <v>73</v>
      </c>
      <c r="G160" s="61">
        <v>0</v>
      </c>
      <c r="H160" s="129">
        <f>SUMIF(CÍLDĚTI!$A$3:$A$498,B160,CÍLDĚTI!$C$3:$C$498)</f>
        <v>0.00016203703703703703</v>
      </c>
      <c r="I160" s="246">
        <f t="shared" si="4"/>
        <v>0.00016203703703703703</v>
      </c>
      <c r="J160" s="28" t="s">
        <v>106</v>
      </c>
      <c r="K160" s="25" t="s">
        <v>43</v>
      </c>
    </row>
    <row r="161" spans="1:11" ht="15" customHeight="1">
      <c r="A161" s="28">
        <v>15</v>
      </c>
      <c r="B161" s="25">
        <v>51</v>
      </c>
      <c r="C161" s="26" t="s">
        <v>166</v>
      </c>
      <c r="D161" s="26" t="s">
        <v>347</v>
      </c>
      <c r="E161" s="28">
        <v>2009</v>
      </c>
      <c r="F161" s="124" t="s">
        <v>73</v>
      </c>
      <c r="G161" s="61">
        <v>0</v>
      </c>
      <c r="H161" s="129">
        <f>SUMIF(CÍLDĚTI!$A$3:$A$498,B161,CÍLDĚTI!$C$3:$C$498)</f>
        <v>0.0001736111111111111</v>
      </c>
      <c r="I161" s="246">
        <f t="shared" si="4"/>
        <v>0.0001736111111111111</v>
      </c>
      <c r="J161" s="28" t="s">
        <v>106</v>
      </c>
      <c r="K161" s="25" t="s">
        <v>43</v>
      </c>
    </row>
    <row r="162" spans="7:13" ht="15" customHeight="1">
      <c r="G162" s="62"/>
      <c r="H162" s="62"/>
      <c r="I162" s="148"/>
      <c r="M162" s="3"/>
    </row>
    <row r="163" spans="1:11" s="8" customFormat="1" ht="45" customHeight="1">
      <c r="A163" s="126"/>
      <c r="B163" s="70" t="str">
        <f>Kategorie!B7</f>
        <v>Chlapci do 6 let  (nar. 2006 a mladší)</v>
      </c>
      <c r="D163" s="16"/>
      <c r="E163" s="16"/>
      <c r="F163" s="16"/>
      <c r="G163" s="83"/>
      <c r="H163" s="16"/>
      <c r="I163" s="16"/>
      <c r="J163" s="83" t="s">
        <v>39</v>
      </c>
      <c r="K163" s="7"/>
    </row>
    <row r="164" spans="1:11" s="33" customFormat="1" ht="24.75" customHeight="1">
      <c r="A164" s="127" t="s">
        <v>21</v>
      </c>
      <c r="B164" s="29" t="s">
        <v>22</v>
      </c>
      <c r="C164" s="53" t="s">
        <v>0</v>
      </c>
      <c r="D164" s="52"/>
      <c r="E164" s="30" t="s">
        <v>9</v>
      </c>
      <c r="F164" s="31" t="s">
        <v>14</v>
      </c>
      <c r="G164" s="32" t="s">
        <v>8</v>
      </c>
      <c r="H164" s="32" t="s">
        <v>26</v>
      </c>
      <c r="I164" s="32" t="s">
        <v>5</v>
      </c>
      <c r="J164" s="127" t="s">
        <v>6</v>
      </c>
      <c r="K164" s="29" t="s">
        <v>7</v>
      </c>
    </row>
    <row r="165" spans="5:9" ht="15" customHeight="1">
      <c r="E165" s="12"/>
      <c r="G165" s="62"/>
      <c r="H165" s="62"/>
      <c r="I165" s="147"/>
    </row>
    <row r="166" spans="1:11" ht="15" customHeight="1">
      <c r="A166" s="28">
        <v>1</v>
      </c>
      <c r="B166" s="25">
        <v>12</v>
      </c>
      <c r="C166" s="26" t="s">
        <v>326</v>
      </c>
      <c r="D166" s="26" t="s">
        <v>61</v>
      </c>
      <c r="E166" s="28">
        <v>2006</v>
      </c>
      <c r="F166" s="26" t="s">
        <v>327</v>
      </c>
      <c r="G166" s="61">
        <v>0</v>
      </c>
      <c r="H166" s="129">
        <f>SUMIF(CÍLDĚTI!$A$3:$A$498,B166,CÍLDĚTI!$C$3:$C$498)</f>
        <v>1.1574074074074073E-05</v>
      </c>
      <c r="I166" s="246">
        <f aca="true" t="shared" si="5" ref="I166:I175">H166-G166</f>
        <v>1.1574074074074073E-05</v>
      </c>
      <c r="J166" s="28" t="s">
        <v>106</v>
      </c>
      <c r="K166" s="25" t="s">
        <v>44</v>
      </c>
    </row>
    <row r="167" spans="1:11" ht="15" customHeight="1">
      <c r="A167" s="28">
        <v>2</v>
      </c>
      <c r="B167" s="25">
        <v>69</v>
      </c>
      <c r="C167" s="26" t="s">
        <v>340</v>
      </c>
      <c r="D167" s="26" t="s">
        <v>341</v>
      </c>
      <c r="E167" s="28">
        <v>2006</v>
      </c>
      <c r="F167" s="124" t="s">
        <v>342</v>
      </c>
      <c r="G167" s="61">
        <v>0</v>
      </c>
      <c r="H167" s="129">
        <f>SUMIF(CÍLDĚTI!$A$3:$A$498,B167,CÍLDĚTI!$C$3:$C$498)</f>
        <v>2.3148148148148147E-05</v>
      </c>
      <c r="I167" s="246">
        <f t="shared" si="5"/>
        <v>2.3148148148148147E-05</v>
      </c>
      <c r="J167" s="28" t="s">
        <v>106</v>
      </c>
      <c r="K167" s="25" t="s">
        <v>44</v>
      </c>
    </row>
    <row r="168" spans="1:11" ht="15" customHeight="1">
      <c r="A168" s="28">
        <v>3</v>
      </c>
      <c r="B168" s="25">
        <v>42</v>
      </c>
      <c r="C168" s="26" t="s">
        <v>161</v>
      </c>
      <c r="D168" s="26" t="s">
        <v>58</v>
      </c>
      <c r="E168" s="28">
        <v>2006</v>
      </c>
      <c r="F168" s="124" t="s">
        <v>162</v>
      </c>
      <c r="G168" s="61">
        <v>0</v>
      </c>
      <c r="H168" s="129">
        <f>SUMIF(CÍLDĚTI!$A$3:$A$498,B168,CÍLDĚTI!$C$3:$C$498)</f>
        <v>3.472222222222222E-05</v>
      </c>
      <c r="I168" s="246">
        <f t="shared" si="5"/>
        <v>3.472222222222222E-05</v>
      </c>
      <c r="J168" s="28" t="s">
        <v>106</v>
      </c>
      <c r="K168" s="25" t="s">
        <v>44</v>
      </c>
    </row>
    <row r="169" spans="1:11" ht="15" customHeight="1">
      <c r="A169" s="28">
        <v>4</v>
      </c>
      <c r="B169" s="25">
        <v>44</v>
      </c>
      <c r="C169" s="26" t="s">
        <v>328</v>
      </c>
      <c r="D169" s="26" t="s">
        <v>329</v>
      </c>
      <c r="E169" s="28">
        <v>2007</v>
      </c>
      <c r="F169" s="124" t="s">
        <v>209</v>
      </c>
      <c r="G169" s="61">
        <v>0</v>
      </c>
      <c r="H169" s="129">
        <f>SUMIF(CÍLDĚTI!$A$3:$A$498,B169,CÍLDĚTI!$C$3:$C$498)</f>
        <v>4.6296296296296294E-05</v>
      </c>
      <c r="I169" s="246">
        <f t="shared" si="5"/>
        <v>4.6296296296296294E-05</v>
      </c>
      <c r="J169" s="28" t="s">
        <v>106</v>
      </c>
      <c r="K169" s="25" t="s">
        <v>44</v>
      </c>
    </row>
    <row r="170" spans="1:11" ht="15" customHeight="1">
      <c r="A170" s="28">
        <v>5</v>
      </c>
      <c r="B170" s="25">
        <v>36</v>
      </c>
      <c r="C170" s="26" t="s">
        <v>83</v>
      </c>
      <c r="D170" s="26" t="s">
        <v>61</v>
      </c>
      <c r="E170" s="28">
        <v>2008</v>
      </c>
      <c r="F170" s="124" t="s">
        <v>221</v>
      </c>
      <c r="G170" s="61">
        <v>0</v>
      </c>
      <c r="H170" s="129">
        <f>SUMIF(CÍLDĚTI!$A$3:$A$498,B170,CÍLDĚTI!$C$3:$C$498)</f>
        <v>5.787037037037037E-05</v>
      </c>
      <c r="I170" s="246">
        <f t="shared" si="5"/>
        <v>5.787037037037037E-05</v>
      </c>
      <c r="J170" s="28" t="s">
        <v>106</v>
      </c>
      <c r="K170" s="25" t="s">
        <v>44</v>
      </c>
    </row>
    <row r="171" spans="1:11" ht="15" customHeight="1">
      <c r="A171" s="28">
        <v>6</v>
      </c>
      <c r="B171" s="25">
        <v>1</v>
      </c>
      <c r="C171" s="26" t="s">
        <v>324</v>
      </c>
      <c r="D171" s="26" t="s">
        <v>67</v>
      </c>
      <c r="E171" s="28">
        <v>2010</v>
      </c>
      <c r="F171" s="124" t="s">
        <v>325</v>
      </c>
      <c r="G171" s="61">
        <v>0</v>
      </c>
      <c r="H171" s="129">
        <f>SUMIF(CÍLDĚTI!$A$3:$A$498,B171,CÍLDĚTI!$C$3:$C$498)</f>
        <v>6.944444444444444E-05</v>
      </c>
      <c r="I171" s="246">
        <f t="shared" si="5"/>
        <v>6.944444444444444E-05</v>
      </c>
      <c r="J171" s="28" t="s">
        <v>106</v>
      </c>
      <c r="K171" s="25" t="s">
        <v>44</v>
      </c>
    </row>
    <row r="172" spans="1:11" ht="15" customHeight="1">
      <c r="A172" s="28">
        <v>7</v>
      </c>
      <c r="B172" s="25">
        <v>45</v>
      </c>
      <c r="C172" s="26" t="s">
        <v>330</v>
      </c>
      <c r="D172" s="26" t="s">
        <v>66</v>
      </c>
      <c r="E172" s="28">
        <v>2010</v>
      </c>
      <c r="F172" s="124" t="s">
        <v>209</v>
      </c>
      <c r="G172" s="61">
        <v>0</v>
      </c>
      <c r="H172" s="129">
        <f>SUMIF(CÍLDĚTI!$A$3:$A$498,B172,CÍLDĚTI!$C$3:$C$498)</f>
        <v>8.101851851851852E-05</v>
      </c>
      <c r="I172" s="246">
        <f t="shared" si="5"/>
        <v>8.101851851851852E-05</v>
      </c>
      <c r="J172" s="28" t="s">
        <v>106</v>
      </c>
      <c r="K172" s="25" t="s">
        <v>44</v>
      </c>
    </row>
    <row r="173" spans="1:11" ht="15" customHeight="1">
      <c r="A173" s="28">
        <v>8</v>
      </c>
      <c r="B173" s="25">
        <v>50</v>
      </c>
      <c r="C173" s="26" t="s">
        <v>212</v>
      </c>
      <c r="D173" s="26" t="s">
        <v>213</v>
      </c>
      <c r="E173" s="28">
        <v>2009</v>
      </c>
      <c r="F173" s="124" t="s">
        <v>73</v>
      </c>
      <c r="G173" s="61">
        <v>0</v>
      </c>
      <c r="H173" s="129">
        <f>SUMIF(CÍLDĚTI!$A$3:$A$498,B173,CÍLDĚTI!$C$3:$C$498)</f>
        <v>9.259259259259259E-05</v>
      </c>
      <c r="I173" s="246">
        <f t="shared" si="5"/>
        <v>9.259259259259259E-05</v>
      </c>
      <c r="J173" s="28" t="s">
        <v>106</v>
      </c>
      <c r="K173" s="25" t="s">
        <v>44</v>
      </c>
    </row>
    <row r="174" spans="1:11" ht="15" customHeight="1">
      <c r="A174" s="28">
        <v>9</v>
      </c>
      <c r="B174" s="25">
        <v>61</v>
      </c>
      <c r="C174" s="26" t="s">
        <v>331</v>
      </c>
      <c r="D174" s="26" t="s">
        <v>332</v>
      </c>
      <c r="E174" s="28">
        <v>2009</v>
      </c>
      <c r="F174" s="124" t="s">
        <v>335</v>
      </c>
      <c r="G174" s="61">
        <v>0</v>
      </c>
      <c r="H174" s="129">
        <f>SUMIF(CÍLDĚTI!$A$3:$A$498,B174,CÍLDĚTI!$C$3:$C$498)</f>
        <v>0.00010416666666666667</v>
      </c>
      <c r="I174" s="246">
        <f t="shared" si="5"/>
        <v>0.00010416666666666667</v>
      </c>
      <c r="J174" s="28" t="s">
        <v>106</v>
      </c>
      <c r="K174" s="25" t="s">
        <v>44</v>
      </c>
    </row>
    <row r="175" spans="1:11" ht="15" customHeight="1">
      <c r="A175" s="28">
        <v>10</v>
      </c>
      <c r="B175" s="25">
        <v>63</v>
      </c>
      <c r="C175" s="26" t="s">
        <v>333</v>
      </c>
      <c r="D175" s="26" t="s">
        <v>334</v>
      </c>
      <c r="E175" s="28">
        <v>2011</v>
      </c>
      <c r="F175" s="124" t="s">
        <v>248</v>
      </c>
      <c r="G175" s="61">
        <v>0</v>
      </c>
      <c r="H175" s="129">
        <f>SUMIF(CÍLDĚTI!$A$3:$A$498,B175,CÍLDĚTI!$C$3:$C$498)</f>
        <v>0.00011574074074074075</v>
      </c>
      <c r="I175" s="246">
        <f t="shared" si="5"/>
        <v>0.00011574074074074075</v>
      </c>
      <c r="J175" s="28" t="s">
        <v>106</v>
      </c>
      <c r="K175" s="25" t="s">
        <v>44</v>
      </c>
    </row>
    <row r="176" spans="7:13" ht="15" customHeight="1">
      <c r="G176" s="62"/>
      <c r="H176" s="62"/>
      <c r="I176" s="148"/>
      <c r="M176" s="3"/>
    </row>
    <row r="177" spans="1:11" s="8" customFormat="1" ht="45" customHeight="1">
      <c r="A177" s="126"/>
      <c r="B177" s="70" t="str">
        <f>Kategorie!B8</f>
        <v>Děvčata 7 - 8 let  (nar. 2005 - 2004)</v>
      </c>
      <c r="D177" s="16"/>
      <c r="E177" s="16"/>
      <c r="F177" s="16"/>
      <c r="G177" s="83"/>
      <c r="H177" s="16"/>
      <c r="I177" s="16"/>
      <c r="J177" s="83" t="s">
        <v>40</v>
      </c>
      <c r="K177" s="7"/>
    </row>
    <row r="178" spans="1:11" s="33" customFormat="1" ht="24.75" customHeight="1">
      <c r="A178" s="127" t="s">
        <v>21</v>
      </c>
      <c r="B178" s="29" t="s">
        <v>22</v>
      </c>
      <c r="C178" s="53" t="s">
        <v>0</v>
      </c>
      <c r="D178" s="52"/>
      <c r="E178" s="30" t="s">
        <v>9</v>
      </c>
      <c r="F178" s="31" t="s">
        <v>14</v>
      </c>
      <c r="G178" s="32" t="s">
        <v>8</v>
      </c>
      <c r="H178" s="32" t="s">
        <v>26</v>
      </c>
      <c r="I178" s="32" t="s">
        <v>5</v>
      </c>
      <c r="J178" s="127" t="s">
        <v>6</v>
      </c>
      <c r="K178" s="29" t="s">
        <v>7</v>
      </c>
    </row>
    <row r="179" spans="5:9" ht="15" customHeight="1">
      <c r="E179" s="12"/>
      <c r="G179" s="62"/>
      <c r="H179" s="62"/>
      <c r="I179" s="147"/>
    </row>
    <row r="180" spans="1:11" ht="15" customHeight="1">
      <c r="A180" s="28">
        <v>1</v>
      </c>
      <c r="B180" s="25">
        <v>2</v>
      </c>
      <c r="C180" s="26" t="s">
        <v>284</v>
      </c>
      <c r="D180" s="26" t="s">
        <v>202</v>
      </c>
      <c r="E180" s="28">
        <v>2004</v>
      </c>
      <c r="F180" s="124" t="s">
        <v>285</v>
      </c>
      <c r="G180" s="61">
        <v>0</v>
      </c>
      <c r="H180" s="129">
        <f>SUMIF(CÍLDĚTI!$A$3:$A$498,B180,CÍLDĚTI!$C$3:$C$498)</f>
        <v>0.0010069444444444444</v>
      </c>
      <c r="I180" s="129">
        <f>H180-G180</f>
        <v>0.0010069444444444444</v>
      </c>
      <c r="J180" s="28" t="s">
        <v>106</v>
      </c>
      <c r="K180" s="25" t="s">
        <v>45</v>
      </c>
    </row>
    <row r="181" spans="1:11" ht="15" customHeight="1">
      <c r="A181" s="28">
        <v>2</v>
      </c>
      <c r="B181" s="25">
        <v>33</v>
      </c>
      <c r="C181" s="26" t="s">
        <v>289</v>
      </c>
      <c r="D181" s="26" t="s">
        <v>290</v>
      </c>
      <c r="E181" s="28">
        <v>2005</v>
      </c>
      <c r="F181" s="124" t="s">
        <v>73</v>
      </c>
      <c r="G181" s="61">
        <v>0</v>
      </c>
      <c r="H181" s="129">
        <f>SUMIF(CÍLDĚTI!$A$3:$A$498,B181,CÍLDĚTI!$C$3:$C$498)</f>
        <v>0.0012615740740740738</v>
      </c>
      <c r="I181" s="129">
        <f>H181-G181</f>
        <v>0.0012615740740740738</v>
      </c>
      <c r="J181" s="28" t="s">
        <v>106</v>
      </c>
      <c r="K181" s="25" t="s">
        <v>45</v>
      </c>
    </row>
    <row r="182" spans="1:11" ht="15" customHeight="1">
      <c r="A182" s="28">
        <v>3</v>
      </c>
      <c r="B182" s="25">
        <v>35</v>
      </c>
      <c r="C182" s="26" t="s">
        <v>291</v>
      </c>
      <c r="D182" s="26" t="s">
        <v>292</v>
      </c>
      <c r="E182" s="28">
        <v>2004</v>
      </c>
      <c r="F182" s="124" t="s">
        <v>221</v>
      </c>
      <c r="G182" s="61">
        <v>0</v>
      </c>
      <c r="H182" s="129">
        <f>SUMIF(CÍLDĚTI!$A$3:$A$498,B182,CÍLDĚTI!$C$3:$C$498)</f>
        <v>0.0013541666666666667</v>
      </c>
      <c r="I182" s="129">
        <f>H182-G182</f>
        <v>0.0013541666666666667</v>
      </c>
      <c r="J182" s="28" t="s">
        <v>106</v>
      </c>
      <c r="K182" s="25" t="s">
        <v>45</v>
      </c>
    </row>
    <row r="183" spans="1:11" ht="15" customHeight="1">
      <c r="A183" s="28">
        <v>4</v>
      </c>
      <c r="B183" s="25">
        <v>28</v>
      </c>
      <c r="C183" s="26" t="s">
        <v>288</v>
      </c>
      <c r="D183" s="26" t="s">
        <v>135</v>
      </c>
      <c r="E183" s="28">
        <v>2004</v>
      </c>
      <c r="F183" s="124" t="s">
        <v>223</v>
      </c>
      <c r="G183" s="61">
        <v>0</v>
      </c>
      <c r="H183" s="129">
        <f>SUMIF(CÍLDĚTI!$A$3:$A$498,B183,CÍLDĚTI!$C$3:$C$498)</f>
        <v>0.0015509259259259256</v>
      </c>
      <c r="I183" s="129">
        <f>H183-G183</f>
        <v>0.0015509259259259256</v>
      </c>
      <c r="J183" s="28" t="s">
        <v>106</v>
      </c>
      <c r="K183" s="25" t="s">
        <v>45</v>
      </c>
    </row>
    <row r="184" spans="1:11" ht="15" customHeight="1">
      <c r="A184" s="28">
        <v>5</v>
      </c>
      <c r="B184" s="25">
        <v>27</v>
      </c>
      <c r="C184" s="26" t="s">
        <v>286</v>
      </c>
      <c r="D184" s="26" t="s">
        <v>287</v>
      </c>
      <c r="E184" s="28">
        <v>2005</v>
      </c>
      <c r="F184" s="26" t="s">
        <v>223</v>
      </c>
      <c r="G184" s="61">
        <v>0</v>
      </c>
      <c r="H184" s="129">
        <f>SUMIF(CÍLDĚTI!$A$3:$A$498,B184,CÍLDĚTI!$C$3:$C$498)</f>
        <v>0.0015740740740740739</v>
      </c>
      <c r="I184" s="129">
        <f>H184-G184</f>
        <v>0.0015740740740740739</v>
      </c>
      <c r="J184" s="28" t="s">
        <v>106</v>
      </c>
      <c r="K184" s="25" t="s">
        <v>45</v>
      </c>
    </row>
    <row r="185" spans="7:13" ht="15" customHeight="1">
      <c r="G185" s="62"/>
      <c r="H185" s="62"/>
      <c r="I185" s="148"/>
      <c r="M185" s="3"/>
    </row>
    <row r="186" spans="1:11" s="8" customFormat="1" ht="45" customHeight="1">
      <c r="A186" s="126"/>
      <c r="B186" s="70" t="str">
        <f>Kategorie!B9</f>
        <v>Chlapci 7 - 8 let  (nar. 2005 - 2004)</v>
      </c>
      <c r="D186" s="16"/>
      <c r="E186" s="16"/>
      <c r="F186" s="16"/>
      <c r="G186" s="83"/>
      <c r="H186" s="16"/>
      <c r="I186" s="16"/>
      <c r="J186" s="83" t="s">
        <v>40</v>
      </c>
      <c r="K186" s="7"/>
    </row>
    <row r="187" spans="1:11" s="33" customFormat="1" ht="24.75" customHeight="1">
      <c r="A187" s="127" t="s">
        <v>21</v>
      </c>
      <c r="B187" s="29" t="s">
        <v>22</v>
      </c>
      <c r="C187" s="53" t="s">
        <v>0</v>
      </c>
      <c r="D187" s="52"/>
      <c r="E187" s="30" t="s">
        <v>9</v>
      </c>
      <c r="F187" s="31" t="s">
        <v>14</v>
      </c>
      <c r="G187" s="32" t="s">
        <v>8</v>
      </c>
      <c r="H187" s="32" t="s">
        <v>26</v>
      </c>
      <c r="I187" s="32" t="s">
        <v>5</v>
      </c>
      <c r="J187" s="127" t="s">
        <v>6</v>
      </c>
      <c r="K187" s="29" t="s">
        <v>7</v>
      </c>
    </row>
    <row r="188" spans="5:9" ht="15" customHeight="1">
      <c r="E188" s="12"/>
      <c r="G188" s="62"/>
      <c r="H188" s="62"/>
      <c r="I188" s="147"/>
    </row>
    <row r="189" spans="1:11" ht="15" customHeight="1">
      <c r="A189" s="28">
        <v>1</v>
      </c>
      <c r="B189" s="25">
        <v>37</v>
      </c>
      <c r="C189" s="26" t="s">
        <v>54</v>
      </c>
      <c r="D189" s="26" t="s">
        <v>81</v>
      </c>
      <c r="E189" s="28">
        <v>2004</v>
      </c>
      <c r="F189" s="124" t="s">
        <v>293</v>
      </c>
      <c r="G189" s="61">
        <v>0</v>
      </c>
      <c r="H189" s="129">
        <f>SUMIF(CÍLDĚTI!$A$3:$A$498,B189,CÍLDĚTI!$C$3:$C$498)</f>
        <v>0.0009722222222222222</v>
      </c>
      <c r="I189" s="129">
        <f aca="true" t="shared" si="6" ref="I189:I194">H189-G189</f>
        <v>0.0009722222222222222</v>
      </c>
      <c r="J189" s="28" t="s">
        <v>106</v>
      </c>
      <c r="K189" s="25" t="s">
        <v>46</v>
      </c>
    </row>
    <row r="190" spans="1:11" ht="15" customHeight="1">
      <c r="A190" s="28">
        <v>2</v>
      </c>
      <c r="B190" s="25">
        <v>6</v>
      </c>
      <c r="C190" s="26" t="s">
        <v>294</v>
      </c>
      <c r="D190" s="26" t="s">
        <v>103</v>
      </c>
      <c r="E190" s="28">
        <v>2004</v>
      </c>
      <c r="F190" s="26" t="s">
        <v>140</v>
      </c>
      <c r="G190" s="61">
        <v>0</v>
      </c>
      <c r="H190" s="129">
        <f>SUMIF(CÍLDĚTI!$A$3:$A$498,B190,CÍLDĚTI!$C$3:$C$498)</f>
        <v>0.0010300925925925924</v>
      </c>
      <c r="I190" s="129">
        <f t="shared" si="6"/>
        <v>0.0010300925925925924</v>
      </c>
      <c r="J190" s="28" t="s">
        <v>106</v>
      </c>
      <c r="K190" s="25" t="s">
        <v>46</v>
      </c>
    </row>
    <row r="191" spans="1:11" ht="15" customHeight="1">
      <c r="A191" s="28">
        <v>3</v>
      </c>
      <c r="B191" s="25">
        <v>15</v>
      </c>
      <c r="C191" s="26" t="s">
        <v>172</v>
      </c>
      <c r="D191" s="26" t="s">
        <v>66</v>
      </c>
      <c r="E191" s="28">
        <v>2005</v>
      </c>
      <c r="F191" s="26" t="s">
        <v>73</v>
      </c>
      <c r="G191" s="61">
        <v>0</v>
      </c>
      <c r="H191" s="129">
        <f>SUMIF(CÍLDĚTI!$A$3:$A$498,B191,CÍLDĚTI!$C$3:$C$498)</f>
        <v>0.0011111111111111111</v>
      </c>
      <c r="I191" s="129">
        <f t="shared" si="6"/>
        <v>0.0011111111111111111</v>
      </c>
      <c r="J191" s="28" t="s">
        <v>106</v>
      </c>
      <c r="K191" s="25" t="s">
        <v>46</v>
      </c>
    </row>
    <row r="192" spans="1:11" ht="15" customHeight="1">
      <c r="A192" s="28">
        <v>4</v>
      </c>
      <c r="B192" s="25">
        <v>5</v>
      </c>
      <c r="C192" s="26" t="s">
        <v>214</v>
      </c>
      <c r="D192" s="26" t="s">
        <v>215</v>
      </c>
      <c r="E192" s="28">
        <v>2005</v>
      </c>
      <c r="F192" s="124" t="s">
        <v>216</v>
      </c>
      <c r="G192" s="61">
        <v>0</v>
      </c>
      <c r="H192" s="129">
        <f>SUMIF(CÍLDĚTI!$A$3:$A$498,B192,CÍLDĚTI!$C$3:$C$498)</f>
        <v>0.0011574074074074073</v>
      </c>
      <c r="I192" s="129">
        <f t="shared" si="6"/>
        <v>0.0011574074074074073</v>
      </c>
      <c r="J192" s="28" t="s">
        <v>106</v>
      </c>
      <c r="K192" s="25" t="s">
        <v>46</v>
      </c>
    </row>
    <row r="193" spans="1:11" ht="15" customHeight="1">
      <c r="A193" s="28">
        <v>5</v>
      </c>
      <c r="B193" s="25">
        <v>64</v>
      </c>
      <c r="C193" s="26" t="s">
        <v>188</v>
      </c>
      <c r="D193" s="26" t="s">
        <v>88</v>
      </c>
      <c r="E193" s="28">
        <v>2004</v>
      </c>
      <c r="F193" s="124" t="s">
        <v>73</v>
      </c>
      <c r="G193" s="61">
        <v>0</v>
      </c>
      <c r="H193" s="129">
        <f>SUMIF(CÍLDĚTI!$A$3:$A$498,B193,CÍLDĚTI!$C$3:$C$498)</f>
        <v>0.0011805555555555554</v>
      </c>
      <c r="I193" s="129">
        <f t="shared" si="6"/>
        <v>0.0011805555555555554</v>
      </c>
      <c r="J193" s="28" t="s">
        <v>106</v>
      </c>
      <c r="K193" s="25" t="s">
        <v>46</v>
      </c>
    </row>
    <row r="194" spans="1:14" ht="15" customHeight="1">
      <c r="A194" s="28">
        <v>6</v>
      </c>
      <c r="B194" s="25">
        <v>32</v>
      </c>
      <c r="C194" s="26" t="s">
        <v>56</v>
      </c>
      <c r="D194" s="26" t="s">
        <v>66</v>
      </c>
      <c r="E194" s="28">
        <v>2005</v>
      </c>
      <c r="F194" s="26" t="s">
        <v>69</v>
      </c>
      <c r="G194" s="61">
        <v>0</v>
      </c>
      <c r="H194" s="129">
        <f>SUMIF(CÍLDĚTI!$A$3:$A$498,B194,CÍLDĚTI!$C$3:$C$498)</f>
        <v>0.0015624999999999999</v>
      </c>
      <c r="I194" s="129">
        <f t="shared" si="6"/>
        <v>0.0015624999999999999</v>
      </c>
      <c r="J194" s="28" t="s">
        <v>106</v>
      </c>
      <c r="K194" s="25" t="s">
        <v>46</v>
      </c>
      <c r="M194" s="120"/>
      <c r="N194" s="123"/>
    </row>
    <row r="195" spans="7:13" ht="15" customHeight="1">
      <c r="G195" s="62"/>
      <c r="H195" s="62"/>
      <c r="I195" s="148"/>
      <c r="M195" s="3"/>
    </row>
    <row r="196" spans="1:11" s="8" customFormat="1" ht="45" customHeight="1">
      <c r="A196" s="126"/>
      <c r="B196" s="70" t="str">
        <f>Kategorie!B10</f>
        <v>Děvčata 9 - 10 let  (nar. 2003 - 2002)</v>
      </c>
      <c r="D196" s="16"/>
      <c r="E196" s="16"/>
      <c r="F196" s="16"/>
      <c r="G196" s="83"/>
      <c r="H196" s="16"/>
      <c r="I196" s="16"/>
      <c r="J196" s="83" t="s">
        <v>40</v>
      </c>
      <c r="K196" s="7"/>
    </row>
    <row r="197" spans="1:11" s="33" customFormat="1" ht="24.75" customHeight="1">
      <c r="A197" s="127" t="s">
        <v>21</v>
      </c>
      <c r="B197" s="29" t="s">
        <v>22</v>
      </c>
      <c r="C197" s="53" t="s">
        <v>0</v>
      </c>
      <c r="D197" s="52"/>
      <c r="E197" s="30" t="s">
        <v>9</v>
      </c>
      <c r="F197" s="31" t="s">
        <v>14</v>
      </c>
      <c r="G197" s="32" t="s">
        <v>8</v>
      </c>
      <c r="H197" s="32" t="s">
        <v>26</v>
      </c>
      <c r="I197" s="32" t="s">
        <v>5</v>
      </c>
      <c r="J197" s="127" t="s">
        <v>6</v>
      </c>
      <c r="K197" s="29" t="s">
        <v>7</v>
      </c>
    </row>
    <row r="198" spans="5:9" ht="15" customHeight="1">
      <c r="E198" s="12"/>
      <c r="G198" s="62"/>
      <c r="H198" s="62"/>
      <c r="I198" s="147"/>
    </row>
    <row r="199" spans="1:11" ht="15" customHeight="1">
      <c r="A199" s="28">
        <v>1</v>
      </c>
      <c r="B199" s="25">
        <v>14</v>
      </c>
      <c r="C199" s="26" t="s">
        <v>297</v>
      </c>
      <c r="D199" s="26" t="s">
        <v>355</v>
      </c>
      <c r="E199" s="28">
        <v>2002</v>
      </c>
      <c r="F199" s="26" t="s">
        <v>73</v>
      </c>
      <c r="G199" s="61">
        <v>0</v>
      </c>
      <c r="H199" s="129">
        <f>SUMIF(CÍLDĚTI!$A$3:$A$498,B199,CÍLDĚTI!$C$3:$C$498)</f>
        <v>0.0009375</v>
      </c>
      <c r="I199" s="129">
        <f aca="true" t="shared" si="7" ref="I199:I204">H199-G199</f>
        <v>0.0009375</v>
      </c>
      <c r="J199" s="28" t="s">
        <v>106</v>
      </c>
      <c r="K199" s="25" t="s">
        <v>47</v>
      </c>
    </row>
    <row r="200" spans="1:11" ht="15" customHeight="1">
      <c r="A200" s="28">
        <v>2</v>
      </c>
      <c r="B200" s="25">
        <v>10</v>
      </c>
      <c r="C200" s="26" t="s">
        <v>295</v>
      </c>
      <c r="D200" s="26" t="s">
        <v>296</v>
      </c>
      <c r="E200" s="28">
        <v>2003</v>
      </c>
      <c r="F200" s="124" t="s">
        <v>174</v>
      </c>
      <c r="G200" s="61">
        <v>0</v>
      </c>
      <c r="H200" s="129">
        <f>SUMIF(CÍLDĚTI!$A$3:$A$498,B200,CÍLDĚTI!$C$3:$C$498)</f>
        <v>0.0012037037037037036</v>
      </c>
      <c r="I200" s="129">
        <f t="shared" si="7"/>
        <v>0.0012037037037037036</v>
      </c>
      <c r="J200" s="28" t="s">
        <v>106</v>
      </c>
      <c r="K200" s="25" t="s">
        <v>47</v>
      </c>
    </row>
    <row r="201" spans="1:11" ht="15" customHeight="1">
      <c r="A201" s="28">
        <v>3</v>
      </c>
      <c r="B201" s="25">
        <v>26</v>
      </c>
      <c r="C201" s="26" t="s">
        <v>298</v>
      </c>
      <c r="D201" s="26" t="s">
        <v>204</v>
      </c>
      <c r="E201" s="28">
        <v>2003</v>
      </c>
      <c r="F201" s="124" t="s">
        <v>223</v>
      </c>
      <c r="G201" s="61">
        <v>0</v>
      </c>
      <c r="H201" s="129">
        <f>SUMIF(CÍLDĚTI!$A$3:$A$498,B201,CÍLDĚTI!$C$3:$C$498)</f>
        <v>0.0013310185185185183</v>
      </c>
      <c r="I201" s="129">
        <f t="shared" si="7"/>
        <v>0.0013310185185185183</v>
      </c>
      <c r="J201" s="28" t="s">
        <v>106</v>
      </c>
      <c r="K201" s="25" t="s">
        <v>47</v>
      </c>
    </row>
    <row r="202" spans="1:11" ht="15" customHeight="1">
      <c r="A202" s="28">
        <v>4</v>
      </c>
      <c r="B202" s="25">
        <v>67</v>
      </c>
      <c r="C202" s="26" t="s">
        <v>104</v>
      </c>
      <c r="D202" s="26" t="s">
        <v>165</v>
      </c>
      <c r="E202" s="28">
        <v>2002</v>
      </c>
      <c r="F202" s="124" t="s">
        <v>354</v>
      </c>
      <c r="G202" s="61">
        <v>0</v>
      </c>
      <c r="H202" s="129">
        <f>SUMIF(CÍLDĚTI!$A$3:$A$498,B202,CÍLDĚTI!$C$3:$C$498)</f>
        <v>0.0013425925925925925</v>
      </c>
      <c r="I202" s="129">
        <f t="shared" si="7"/>
        <v>0.0013425925925925925</v>
      </c>
      <c r="J202" s="28" t="s">
        <v>106</v>
      </c>
      <c r="K202" s="25" t="s">
        <v>47</v>
      </c>
    </row>
    <row r="203" spans="1:11" ht="15" customHeight="1">
      <c r="A203" s="28">
        <v>5</v>
      </c>
      <c r="B203" s="25">
        <v>41</v>
      </c>
      <c r="C203" s="26" t="s">
        <v>301</v>
      </c>
      <c r="D203" s="26" t="s">
        <v>300</v>
      </c>
      <c r="E203" s="28">
        <v>2003</v>
      </c>
      <c r="F203" s="124" t="s">
        <v>302</v>
      </c>
      <c r="G203" s="61">
        <v>0</v>
      </c>
      <c r="H203" s="129">
        <f>SUMIF(CÍLDĚTI!$A$3:$A$498,B203,CÍLDĚTI!$C$3:$C$498)</f>
        <v>0.0013657407407407407</v>
      </c>
      <c r="I203" s="129">
        <f t="shared" si="7"/>
        <v>0.0013657407407407407</v>
      </c>
      <c r="J203" s="28" t="s">
        <v>106</v>
      </c>
      <c r="K203" s="25" t="s">
        <v>47</v>
      </c>
    </row>
    <row r="204" spans="1:11" ht="15" customHeight="1">
      <c r="A204" s="28">
        <v>6</v>
      </c>
      <c r="B204" s="25">
        <v>38</v>
      </c>
      <c r="C204" s="26" t="s">
        <v>299</v>
      </c>
      <c r="D204" s="26" t="s">
        <v>300</v>
      </c>
      <c r="E204" s="28">
        <v>2003</v>
      </c>
      <c r="F204" s="124" t="s">
        <v>221</v>
      </c>
      <c r="G204" s="61">
        <v>0</v>
      </c>
      <c r="H204" s="129">
        <f>SUMIF(CÍLDĚTI!$A$3:$A$498,B204,CÍLDĚTI!$C$3:$C$498)</f>
        <v>0.0014004629629629627</v>
      </c>
      <c r="I204" s="129">
        <f t="shared" si="7"/>
        <v>0.0014004629629629627</v>
      </c>
      <c r="J204" s="28" t="s">
        <v>106</v>
      </c>
      <c r="K204" s="25" t="s">
        <v>47</v>
      </c>
    </row>
    <row r="205" spans="7:13" ht="15" customHeight="1">
      <c r="G205" s="62"/>
      <c r="H205" s="62"/>
      <c r="I205" s="148"/>
      <c r="M205" s="3"/>
    </row>
    <row r="206" spans="1:11" s="8" customFormat="1" ht="45" customHeight="1">
      <c r="A206" s="126"/>
      <c r="B206" s="70" t="str">
        <f>Kategorie!B11</f>
        <v>Chlapci 9 - 10 let  (nar. 2003 - 2002)</v>
      </c>
      <c r="D206" s="16"/>
      <c r="E206" s="16"/>
      <c r="F206" s="16"/>
      <c r="G206" s="83"/>
      <c r="H206" s="16"/>
      <c r="I206" s="16"/>
      <c r="J206" s="83" t="s">
        <v>40</v>
      </c>
      <c r="K206" s="7"/>
    </row>
    <row r="207" spans="1:11" s="33" customFormat="1" ht="24.75" customHeight="1">
      <c r="A207" s="127" t="s">
        <v>21</v>
      </c>
      <c r="B207" s="29" t="s">
        <v>22</v>
      </c>
      <c r="C207" s="53" t="s">
        <v>0</v>
      </c>
      <c r="D207" s="52"/>
      <c r="E207" s="30" t="s">
        <v>9</v>
      </c>
      <c r="F207" s="31" t="s">
        <v>14</v>
      </c>
      <c r="G207" s="32" t="s">
        <v>8</v>
      </c>
      <c r="H207" s="32" t="s">
        <v>26</v>
      </c>
      <c r="I207" s="32" t="s">
        <v>5</v>
      </c>
      <c r="J207" s="127" t="s">
        <v>6</v>
      </c>
      <c r="K207" s="29" t="s">
        <v>7</v>
      </c>
    </row>
    <row r="208" spans="5:9" ht="15" customHeight="1">
      <c r="E208" s="12"/>
      <c r="G208" s="62"/>
      <c r="H208" s="62"/>
      <c r="I208" s="147"/>
    </row>
    <row r="209" spans="1:11" ht="15" customHeight="1">
      <c r="A209" s="28">
        <v>1</v>
      </c>
      <c r="B209" s="25">
        <v>59</v>
      </c>
      <c r="C209" s="26" t="s">
        <v>188</v>
      </c>
      <c r="D209" s="26" t="s">
        <v>79</v>
      </c>
      <c r="E209" s="28">
        <v>2002</v>
      </c>
      <c r="F209" s="124" t="s">
        <v>73</v>
      </c>
      <c r="G209" s="61">
        <v>0</v>
      </c>
      <c r="H209" s="129">
        <f>SUMIF(CÍLDĚTI!$A$3:$A$498,B209,CÍLDĚTI!$C$3:$C$498)</f>
        <v>0.0009837962962962962</v>
      </c>
      <c r="I209" s="129">
        <f aca="true" t="shared" si="8" ref="I209:I217">H209-G209</f>
        <v>0.0009837962962962962</v>
      </c>
      <c r="J209" s="28" t="s">
        <v>106</v>
      </c>
      <c r="K209" s="25" t="s">
        <v>48</v>
      </c>
    </row>
    <row r="210" spans="1:11" ht="15" customHeight="1">
      <c r="A210" s="28">
        <v>2</v>
      </c>
      <c r="B210" s="25">
        <v>20</v>
      </c>
      <c r="C210" s="26" t="s">
        <v>303</v>
      </c>
      <c r="D210" s="26" t="s">
        <v>66</v>
      </c>
      <c r="E210" s="28">
        <v>2002</v>
      </c>
      <c r="F210" s="26" t="s">
        <v>223</v>
      </c>
      <c r="G210" s="61">
        <v>0</v>
      </c>
      <c r="H210" s="129">
        <f>SUMIF(CÍLDĚTI!$A$3:$A$498,B210,CÍLDĚTI!$C$3:$C$498)</f>
        <v>0.0010069444444444444</v>
      </c>
      <c r="I210" s="129">
        <f t="shared" si="8"/>
        <v>0.0010069444444444444</v>
      </c>
      <c r="J210" s="28" t="s">
        <v>106</v>
      </c>
      <c r="K210" s="25" t="s">
        <v>48</v>
      </c>
    </row>
    <row r="211" spans="1:11" ht="15" customHeight="1">
      <c r="A211" s="28">
        <v>3</v>
      </c>
      <c r="B211" s="25">
        <v>13</v>
      </c>
      <c r="C211" s="26" t="s">
        <v>304</v>
      </c>
      <c r="D211" s="26" t="s">
        <v>305</v>
      </c>
      <c r="E211" s="28">
        <v>2003</v>
      </c>
      <c r="F211" s="124" t="s">
        <v>137</v>
      </c>
      <c r="G211" s="61">
        <v>0</v>
      </c>
      <c r="H211" s="129">
        <f>SUMIF(CÍLDĚTI!$A$3:$A$498,B211,CÍLDĚTI!$C$3:$C$498)</f>
        <v>0.0010648148148148147</v>
      </c>
      <c r="I211" s="129">
        <f t="shared" si="8"/>
        <v>0.0010648148148148147</v>
      </c>
      <c r="J211" s="28" t="s">
        <v>106</v>
      </c>
      <c r="K211" s="25" t="s">
        <v>48</v>
      </c>
    </row>
    <row r="212" spans="1:11" ht="15" customHeight="1">
      <c r="A212" s="28">
        <v>4</v>
      </c>
      <c r="B212" s="25">
        <v>56</v>
      </c>
      <c r="C212" s="26" t="s">
        <v>317</v>
      </c>
      <c r="D212" s="26" t="s">
        <v>240</v>
      </c>
      <c r="E212" s="28">
        <v>2002</v>
      </c>
      <c r="F212" s="26" t="s">
        <v>74</v>
      </c>
      <c r="G212" s="61">
        <v>0</v>
      </c>
      <c r="H212" s="129">
        <f>SUMIF(CÍLDĚTI!$A$3:$A$498,B212,CÍLDĚTI!$C$3:$C$498)</f>
        <v>0.0010763888888888889</v>
      </c>
      <c r="I212" s="129">
        <f t="shared" si="8"/>
        <v>0.0010763888888888889</v>
      </c>
      <c r="J212" s="28" t="s">
        <v>106</v>
      </c>
      <c r="K212" s="25" t="s">
        <v>48</v>
      </c>
    </row>
    <row r="213" spans="1:11" ht="15" customHeight="1">
      <c r="A213" s="28">
        <v>5</v>
      </c>
      <c r="B213" s="25">
        <v>58</v>
      </c>
      <c r="C213" s="26" t="s">
        <v>68</v>
      </c>
      <c r="D213" s="26" t="s">
        <v>67</v>
      </c>
      <c r="E213" s="28">
        <v>2003</v>
      </c>
      <c r="F213" s="124" t="s">
        <v>75</v>
      </c>
      <c r="G213" s="61">
        <v>0</v>
      </c>
      <c r="H213" s="129">
        <f>SUMIF(CÍLDĚTI!$A$3:$A$498,B213,CÍLDĚTI!$C$3:$C$498)</f>
        <v>0.0010995370370370369</v>
      </c>
      <c r="I213" s="129">
        <f t="shared" si="8"/>
        <v>0.0010995370370370369</v>
      </c>
      <c r="J213" s="28" t="s">
        <v>106</v>
      </c>
      <c r="K213" s="25" t="s">
        <v>48</v>
      </c>
    </row>
    <row r="214" spans="1:11" ht="15" customHeight="1">
      <c r="A214" s="28">
        <v>6</v>
      </c>
      <c r="B214" s="25">
        <v>40</v>
      </c>
      <c r="C214" s="26" t="s">
        <v>56</v>
      </c>
      <c r="D214" s="26" t="s">
        <v>62</v>
      </c>
      <c r="E214" s="28">
        <v>2003</v>
      </c>
      <c r="F214" s="26" t="s">
        <v>233</v>
      </c>
      <c r="G214" s="61">
        <v>0</v>
      </c>
      <c r="H214" s="129">
        <f>SUMIF(CÍLDĚTI!$A$3:$A$498,B214,CÍLDĚTI!$C$3:$C$498)</f>
        <v>0.0011226851851851851</v>
      </c>
      <c r="I214" s="129">
        <f t="shared" si="8"/>
        <v>0.0011226851851851851</v>
      </c>
      <c r="J214" s="28" t="s">
        <v>106</v>
      </c>
      <c r="K214" s="25" t="s">
        <v>48</v>
      </c>
    </row>
    <row r="215" spans="1:11" ht="15" customHeight="1">
      <c r="A215" s="28">
        <v>7</v>
      </c>
      <c r="B215" s="25">
        <v>46</v>
      </c>
      <c r="C215" s="26" t="s">
        <v>59</v>
      </c>
      <c r="D215" s="26" t="s">
        <v>60</v>
      </c>
      <c r="E215" s="28">
        <v>2002</v>
      </c>
      <c r="F215" s="26" t="s">
        <v>73</v>
      </c>
      <c r="G215" s="61">
        <v>0</v>
      </c>
      <c r="H215" s="129">
        <f>SUMIF(CÍLDĚTI!$A$3:$A$498,B215,CÍLDĚTI!$C$3:$C$498)</f>
        <v>0.0012731481481481483</v>
      </c>
      <c r="I215" s="129">
        <f t="shared" si="8"/>
        <v>0.0012731481481481483</v>
      </c>
      <c r="J215" s="28" t="s">
        <v>106</v>
      </c>
      <c r="K215" s="25" t="s">
        <v>48</v>
      </c>
    </row>
    <row r="216" spans="1:11" ht="15" customHeight="1">
      <c r="A216" s="28">
        <v>8</v>
      </c>
      <c r="B216" s="25">
        <v>65</v>
      </c>
      <c r="C216" s="26" t="s">
        <v>169</v>
      </c>
      <c r="D216" s="26" t="s">
        <v>170</v>
      </c>
      <c r="E216" s="28">
        <v>2003</v>
      </c>
      <c r="F216" s="124" t="s">
        <v>73</v>
      </c>
      <c r="G216" s="61">
        <v>0</v>
      </c>
      <c r="H216" s="129">
        <f>SUMIF(CÍLDĚTI!$A$3:$A$498,B216,CÍLDĚTI!$C$3:$C$498)</f>
        <v>0.0012847222222222223</v>
      </c>
      <c r="I216" s="129">
        <f t="shared" si="8"/>
        <v>0.0012847222222222223</v>
      </c>
      <c r="J216" s="28" t="s">
        <v>106</v>
      </c>
      <c r="K216" s="25" t="s">
        <v>48</v>
      </c>
    </row>
    <row r="217" spans="1:11" ht="15" customHeight="1">
      <c r="A217" s="28">
        <v>9</v>
      </c>
      <c r="B217" s="25">
        <v>34</v>
      </c>
      <c r="C217" s="26" t="s">
        <v>164</v>
      </c>
      <c r="D217" s="26" t="s">
        <v>64</v>
      </c>
      <c r="E217" s="28">
        <v>2003</v>
      </c>
      <c r="F217" s="124" t="s">
        <v>69</v>
      </c>
      <c r="G217" s="61">
        <v>0</v>
      </c>
      <c r="H217" s="129">
        <f>SUMIF(CÍLDĚTI!$A$3:$A$498,B217,CÍLDĚTI!$C$3:$C$498)</f>
        <v>0.0015162037037037036</v>
      </c>
      <c r="I217" s="129">
        <f t="shared" si="8"/>
        <v>0.0015162037037037036</v>
      </c>
      <c r="J217" s="28" t="s">
        <v>106</v>
      </c>
      <c r="K217" s="25" t="s">
        <v>48</v>
      </c>
    </row>
    <row r="218" spans="7:13" ht="15" customHeight="1">
      <c r="G218" s="62"/>
      <c r="H218" s="62"/>
      <c r="I218" s="148"/>
      <c r="M218" s="3"/>
    </row>
    <row r="219" spans="1:11" s="8" customFormat="1" ht="45" customHeight="1">
      <c r="A219" s="126"/>
      <c r="B219" s="70" t="str">
        <f>Kategorie!B12</f>
        <v>Děvčata 11 - 14 let  (nar. 2001 - 1998)</v>
      </c>
      <c r="D219" s="16"/>
      <c r="E219" s="16"/>
      <c r="F219" s="16"/>
      <c r="G219" s="83"/>
      <c r="H219" s="16"/>
      <c r="I219" s="16"/>
      <c r="J219" s="83" t="s">
        <v>41</v>
      </c>
      <c r="K219" s="7"/>
    </row>
    <row r="220" spans="1:11" s="33" customFormat="1" ht="24.75" customHeight="1">
      <c r="A220" s="127" t="s">
        <v>21</v>
      </c>
      <c r="B220" s="29" t="s">
        <v>22</v>
      </c>
      <c r="C220" s="53" t="s">
        <v>0</v>
      </c>
      <c r="D220" s="52"/>
      <c r="E220" s="30" t="s">
        <v>9</v>
      </c>
      <c r="F220" s="31" t="s">
        <v>14</v>
      </c>
      <c r="G220" s="32" t="s">
        <v>8</v>
      </c>
      <c r="H220" s="32" t="s">
        <v>26</v>
      </c>
      <c r="I220" s="32" t="s">
        <v>5</v>
      </c>
      <c r="J220" s="127" t="s">
        <v>6</v>
      </c>
      <c r="K220" s="29" t="s">
        <v>7</v>
      </c>
    </row>
    <row r="221" spans="5:9" ht="15" customHeight="1">
      <c r="E221" s="114"/>
      <c r="G221" s="62"/>
      <c r="H221" s="62"/>
      <c r="I221" s="147"/>
    </row>
    <row r="222" spans="1:11" ht="15" customHeight="1">
      <c r="A222" s="28">
        <v>1</v>
      </c>
      <c r="B222" s="25">
        <v>39</v>
      </c>
      <c r="C222" s="26" t="s">
        <v>309</v>
      </c>
      <c r="D222" s="26" t="s">
        <v>96</v>
      </c>
      <c r="E222" s="28">
        <v>2000</v>
      </c>
      <c r="F222" s="26" t="s">
        <v>308</v>
      </c>
      <c r="G222" s="61">
        <v>0</v>
      </c>
      <c r="H222" s="129">
        <f>SUMIF(CÍLDĚTI!$A$3:$A$498,B222,CÍLDĚTI!$C$3:$C$498)</f>
        <v>0.0020717592592592593</v>
      </c>
      <c r="I222" s="129">
        <f>H222-G222</f>
        <v>0.0020717592592592593</v>
      </c>
      <c r="J222" s="28" t="s">
        <v>106</v>
      </c>
      <c r="K222" s="25" t="s">
        <v>49</v>
      </c>
    </row>
    <row r="223" spans="1:11" ht="15" customHeight="1">
      <c r="A223" s="28">
        <v>2</v>
      </c>
      <c r="B223" s="25">
        <v>57</v>
      </c>
      <c r="C223" s="26" t="s">
        <v>318</v>
      </c>
      <c r="D223" s="26" t="s">
        <v>199</v>
      </c>
      <c r="E223" s="28">
        <v>2000</v>
      </c>
      <c r="F223" s="124" t="s">
        <v>74</v>
      </c>
      <c r="G223" s="61">
        <v>0</v>
      </c>
      <c r="H223" s="129">
        <f>SUMIF(CÍLDĚTI!$A$3:$A$498,B223,CÍLDĚTI!$C$3:$C$498)</f>
        <v>0.0027777777777777775</v>
      </c>
      <c r="I223" s="129">
        <f>H223-G223</f>
        <v>0.0027777777777777775</v>
      </c>
      <c r="J223" s="28" t="s">
        <v>106</v>
      </c>
      <c r="K223" s="25" t="s">
        <v>49</v>
      </c>
    </row>
    <row r="224" spans="1:11" ht="15" customHeight="1">
      <c r="A224" s="28" t="s">
        <v>106</v>
      </c>
      <c r="B224" s="25">
        <v>24</v>
      </c>
      <c r="C224" s="26" t="s">
        <v>306</v>
      </c>
      <c r="D224" s="26" t="s">
        <v>307</v>
      </c>
      <c r="E224" s="28">
        <v>2000</v>
      </c>
      <c r="F224" s="124" t="s">
        <v>223</v>
      </c>
      <c r="G224" s="61">
        <v>0</v>
      </c>
      <c r="H224" s="129">
        <f>SUMIF(CÍLDĚTI!$A$3:$A$498,B224,CÍLDĚTI!$C$3:$C$498)</f>
        <v>0</v>
      </c>
      <c r="I224" s="129" t="s">
        <v>357</v>
      </c>
      <c r="J224" s="28" t="s">
        <v>106</v>
      </c>
      <c r="K224" s="25" t="s">
        <v>49</v>
      </c>
    </row>
    <row r="225" spans="7:13" ht="15" customHeight="1">
      <c r="G225" s="62"/>
      <c r="H225" s="62"/>
      <c r="I225" s="148"/>
      <c r="M225" s="3"/>
    </row>
    <row r="226" spans="1:11" s="8" customFormat="1" ht="45" customHeight="1">
      <c r="A226" s="126"/>
      <c r="B226" s="70" t="str">
        <f>Kategorie!B13</f>
        <v>Chlapci 11 - 14 let  (nar. 2001 - 1998)</v>
      </c>
      <c r="D226" s="16"/>
      <c r="E226" s="16"/>
      <c r="F226" s="16"/>
      <c r="G226" s="83"/>
      <c r="H226" s="16"/>
      <c r="I226" s="16"/>
      <c r="J226" s="83" t="s">
        <v>41</v>
      </c>
      <c r="K226" s="7"/>
    </row>
    <row r="227" spans="1:11" s="33" customFormat="1" ht="24.75" customHeight="1">
      <c r="A227" s="127" t="s">
        <v>21</v>
      </c>
      <c r="B227" s="29" t="s">
        <v>22</v>
      </c>
      <c r="C227" s="53" t="s">
        <v>0</v>
      </c>
      <c r="D227" s="52"/>
      <c r="E227" s="30" t="s">
        <v>9</v>
      </c>
      <c r="F227" s="31" t="s">
        <v>14</v>
      </c>
      <c r="G227" s="32" t="s">
        <v>8</v>
      </c>
      <c r="H227" s="32" t="s">
        <v>26</v>
      </c>
      <c r="I227" s="32" t="s">
        <v>5</v>
      </c>
      <c r="J227" s="127" t="s">
        <v>6</v>
      </c>
      <c r="K227" s="29" t="s">
        <v>7</v>
      </c>
    </row>
    <row r="228" spans="5:9" ht="15" customHeight="1">
      <c r="E228" s="114"/>
      <c r="G228" s="62"/>
      <c r="H228" s="62"/>
      <c r="I228" s="147"/>
    </row>
    <row r="229" spans="1:11" ht="15" customHeight="1">
      <c r="A229" s="28">
        <v>1</v>
      </c>
      <c r="B229" s="25">
        <v>8</v>
      </c>
      <c r="C229" s="26" t="s">
        <v>319</v>
      </c>
      <c r="D229" s="26" t="s">
        <v>58</v>
      </c>
      <c r="E229" s="28">
        <v>1998</v>
      </c>
      <c r="F229" s="124" t="s">
        <v>140</v>
      </c>
      <c r="G229" s="61">
        <v>0</v>
      </c>
      <c r="H229" s="129">
        <f>SUMIF(CÍLDĚTI!$A$3:$A$498,B229,CÍLDĚTI!$C$3:$C$498)</f>
        <v>0.0016319444444444443</v>
      </c>
      <c r="I229" s="129">
        <f aca="true" t="shared" si="9" ref="I229:I240">H229-G229</f>
        <v>0.0016319444444444443</v>
      </c>
      <c r="J229" s="28" t="s">
        <v>106</v>
      </c>
      <c r="K229" s="25" t="s">
        <v>50</v>
      </c>
    </row>
    <row r="230" spans="1:11" ht="15" customHeight="1">
      <c r="A230" s="28">
        <v>2</v>
      </c>
      <c r="B230" s="25">
        <v>3</v>
      </c>
      <c r="C230" s="26" t="s">
        <v>321</v>
      </c>
      <c r="D230" s="26" t="s">
        <v>62</v>
      </c>
      <c r="E230" s="28">
        <v>1999</v>
      </c>
      <c r="F230" s="26" t="s">
        <v>285</v>
      </c>
      <c r="G230" s="61">
        <v>0</v>
      </c>
      <c r="H230" s="129">
        <f>SUMIF(CÍLDĚTI!$A$3:$A$498,B230,CÍLDĚTI!$C$3:$C$498)</f>
        <v>0.0017824074074074072</v>
      </c>
      <c r="I230" s="129">
        <f t="shared" si="9"/>
        <v>0.0017824074074074072</v>
      </c>
      <c r="J230" s="28" t="s">
        <v>106</v>
      </c>
      <c r="K230" s="25" t="s">
        <v>50</v>
      </c>
    </row>
    <row r="231" spans="1:11" ht="15" customHeight="1">
      <c r="A231" s="28">
        <v>3</v>
      </c>
      <c r="B231" s="25">
        <v>17</v>
      </c>
      <c r="C231" s="26" t="s">
        <v>225</v>
      </c>
      <c r="D231" s="26" t="s">
        <v>77</v>
      </c>
      <c r="E231" s="28">
        <v>1998</v>
      </c>
      <c r="F231" s="124" t="s">
        <v>223</v>
      </c>
      <c r="G231" s="61">
        <v>0</v>
      </c>
      <c r="H231" s="129">
        <f>SUMIF(CÍLDĚTI!$A$3:$A$498,B231,CÍLDĚTI!$C$3:$C$498)</f>
        <v>0.0018287037037037035</v>
      </c>
      <c r="I231" s="129">
        <f t="shared" si="9"/>
        <v>0.0018287037037037035</v>
      </c>
      <c r="J231" s="28" t="s">
        <v>106</v>
      </c>
      <c r="K231" s="25" t="s">
        <v>50</v>
      </c>
    </row>
    <row r="232" spans="1:11" ht="15" customHeight="1">
      <c r="A232" s="28">
        <v>4</v>
      </c>
      <c r="B232" s="25">
        <v>60</v>
      </c>
      <c r="C232" s="26" t="s">
        <v>322</v>
      </c>
      <c r="D232" s="26" t="s">
        <v>323</v>
      </c>
      <c r="E232" s="28">
        <v>2000</v>
      </c>
      <c r="F232" s="124" t="s">
        <v>73</v>
      </c>
      <c r="G232" s="61">
        <v>0</v>
      </c>
      <c r="H232" s="129">
        <f>SUMIF(CÍLDĚTI!$A$3:$A$498,B232,CÍLDĚTI!$C$3:$C$498)</f>
        <v>0.0018634259259259257</v>
      </c>
      <c r="I232" s="129">
        <f t="shared" si="9"/>
        <v>0.0018634259259259257</v>
      </c>
      <c r="J232" s="28" t="s">
        <v>106</v>
      </c>
      <c r="K232" s="25" t="s">
        <v>50</v>
      </c>
    </row>
    <row r="233" spans="1:11" ht="15" customHeight="1">
      <c r="A233" s="28">
        <v>5</v>
      </c>
      <c r="B233" s="25">
        <v>18</v>
      </c>
      <c r="C233" s="26" t="s">
        <v>226</v>
      </c>
      <c r="D233" s="26" t="s">
        <v>203</v>
      </c>
      <c r="E233" s="28">
        <v>1998</v>
      </c>
      <c r="F233" s="124" t="s">
        <v>223</v>
      </c>
      <c r="G233" s="61">
        <v>0</v>
      </c>
      <c r="H233" s="129">
        <f>SUMIF(CÍLDĚTI!$A$3:$A$498,B233,CÍLDĚTI!$C$3:$C$498)</f>
        <v>0.001909722222222222</v>
      </c>
      <c r="I233" s="129">
        <f t="shared" si="9"/>
        <v>0.001909722222222222</v>
      </c>
      <c r="J233" s="28" t="s">
        <v>106</v>
      </c>
      <c r="K233" s="25" t="s">
        <v>50</v>
      </c>
    </row>
    <row r="234" spans="1:11" ht="15" customHeight="1">
      <c r="A234" s="28">
        <v>6</v>
      </c>
      <c r="B234" s="25">
        <v>9</v>
      </c>
      <c r="C234" s="26" t="s">
        <v>319</v>
      </c>
      <c r="D234" s="26" t="s">
        <v>320</v>
      </c>
      <c r="E234" s="28">
        <v>2001</v>
      </c>
      <c r="F234" s="124" t="s">
        <v>140</v>
      </c>
      <c r="G234" s="61">
        <v>0</v>
      </c>
      <c r="H234" s="129">
        <f>SUMIF(CÍLDĚTI!$A$3:$A$498,B234,CÍLDĚTI!$C$3:$C$498)</f>
        <v>0.002025462962962963</v>
      </c>
      <c r="I234" s="129">
        <f t="shared" si="9"/>
        <v>0.002025462962962963</v>
      </c>
      <c r="J234" s="28" t="s">
        <v>106</v>
      </c>
      <c r="K234" s="25" t="s">
        <v>50</v>
      </c>
    </row>
    <row r="235" spans="1:11" ht="15" customHeight="1">
      <c r="A235" s="28">
        <v>7</v>
      </c>
      <c r="B235" s="25">
        <v>29</v>
      </c>
      <c r="C235" s="26" t="s">
        <v>310</v>
      </c>
      <c r="D235" s="26" t="s">
        <v>103</v>
      </c>
      <c r="E235" s="28">
        <v>2001</v>
      </c>
      <c r="F235" s="124" t="s">
        <v>223</v>
      </c>
      <c r="G235" s="61">
        <v>0</v>
      </c>
      <c r="H235" s="129">
        <f>SUMIF(CÍLDĚTI!$A$3:$A$498,B235,CÍLDĚTI!$C$3:$C$498)</f>
        <v>0.002476851851851852</v>
      </c>
      <c r="I235" s="129">
        <f t="shared" si="9"/>
        <v>0.002476851851851852</v>
      </c>
      <c r="J235" s="28" t="s">
        <v>106</v>
      </c>
      <c r="K235" s="25" t="s">
        <v>50</v>
      </c>
    </row>
    <row r="236" spans="1:11" ht="15" customHeight="1">
      <c r="A236" s="28">
        <v>8</v>
      </c>
      <c r="B236" s="25">
        <v>47</v>
      </c>
      <c r="C236" s="26" t="s">
        <v>59</v>
      </c>
      <c r="D236" s="26" t="s">
        <v>105</v>
      </c>
      <c r="E236" s="28">
        <v>2001</v>
      </c>
      <c r="F236" s="26" t="s">
        <v>73</v>
      </c>
      <c r="G236" s="61">
        <v>0</v>
      </c>
      <c r="H236" s="129">
        <f>SUMIF(CÍLDĚTI!$A$3:$A$498,B236,CÍLDĚTI!$C$3:$C$498)</f>
        <v>0.0025</v>
      </c>
      <c r="I236" s="129">
        <f t="shared" si="9"/>
        <v>0.0025</v>
      </c>
      <c r="J236" s="28" t="s">
        <v>106</v>
      </c>
      <c r="K236" s="25" t="s">
        <v>50</v>
      </c>
    </row>
    <row r="237" spans="1:11" ht="15" customHeight="1">
      <c r="A237" s="28">
        <v>9</v>
      </c>
      <c r="B237" s="25">
        <v>11</v>
      </c>
      <c r="C237" s="26" t="s">
        <v>314</v>
      </c>
      <c r="D237" s="26" t="s">
        <v>315</v>
      </c>
      <c r="E237" s="28">
        <v>2001</v>
      </c>
      <c r="F237" s="124" t="s">
        <v>316</v>
      </c>
      <c r="G237" s="61">
        <v>0</v>
      </c>
      <c r="H237" s="129">
        <f>SUMIF(CÍLDĚTI!$A$3:$A$498,B237,CÍLDĚTI!$C$3:$C$498)</f>
        <v>0.002534722222222222</v>
      </c>
      <c r="I237" s="129">
        <f t="shared" si="9"/>
        <v>0.002534722222222222</v>
      </c>
      <c r="J237" s="28" t="s">
        <v>106</v>
      </c>
      <c r="K237" s="25" t="s">
        <v>50</v>
      </c>
    </row>
    <row r="238" spans="1:11" ht="15" customHeight="1">
      <c r="A238" s="28">
        <v>10</v>
      </c>
      <c r="B238" s="25">
        <v>19</v>
      </c>
      <c r="C238" s="26" t="s">
        <v>313</v>
      </c>
      <c r="D238" s="26" t="s">
        <v>105</v>
      </c>
      <c r="E238" s="28">
        <v>1998</v>
      </c>
      <c r="F238" s="124" t="s">
        <v>223</v>
      </c>
      <c r="G238" s="61">
        <v>0</v>
      </c>
      <c r="H238" s="129">
        <f>SUMIF(CÍLDĚTI!$A$3:$A$498,B238,CÍLDĚTI!$C$3:$C$498)</f>
        <v>0.0025810185185185185</v>
      </c>
      <c r="I238" s="129">
        <f t="shared" si="9"/>
        <v>0.0025810185185185185</v>
      </c>
      <c r="J238" s="28" t="s">
        <v>106</v>
      </c>
      <c r="K238" s="25" t="s">
        <v>50</v>
      </c>
    </row>
    <row r="239" spans="1:11" ht="15" customHeight="1">
      <c r="A239" s="28">
        <v>11</v>
      </c>
      <c r="B239" s="25">
        <v>21</v>
      </c>
      <c r="C239" s="26" t="s">
        <v>224</v>
      </c>
      <c r="D239" s="26" t="s">
        <v>66</v>
      </c>
      <c r="E239" s="28">
        <v>2001</v>
      </c>
      <c r="F239" s="124" t="s">
        <v>223</v>
      </c>
      <c r="G239" s="61">
        <v>0</v>
      </c>
      <c r="H239" s="129">
        <f>SUMIF(CÍLDĚTI!$A$3:$A$498,B239,CÍLDĚTI!$C$3:$C$498)</f>
        <v>0.002685185185185185</v>
      </c>
      <c r="I239" s="129">
        <f t="shared" si="9"/>
        <v>0.002685185185185185</v>
      </c>
      <c r="J239" s="28" t="s">
        <v>106</v>
      </c>
      <c r="K239" s="25" t="s">
        <v>50</v>
      </c>
    </row>
    <row r="240" spans="1:11" ht="15" customHeight="1">
      <c r="A240" s="28">
        <v>12</v>
      </c>
      <c r="B240" s="25">
        <v>22</v>
      </c>
      <c r="C240" s="26" t="s">
        <v>311</v>
      </c>
      <c r="D240" s="26" t="s">
        <v>312</v>
      </c>
      <c r="E240" s="28">
        <v>2001</v>
      </c>
      <c r="F240" s="124" t="s">
        <v>223</v>
      </c>
      <c r="G240" s="61">
        <v>0</v>
      </c>
      <c r="H240" s="129">
        <f>SUMIF(CÍLDĚTI!$A$3:$A$498,B240,CÍLDĚTI!$C$3:$C$498)</f>
        <v>0.002696759259259259</v>
      </c>
      <c r="I240" s="129">
        <f t="shared" si="9"/>
        <v>0.002696759259259259</v>
      </c>
      <c r="J240" s="28" t="s">
        <v>106</v>
      </c>
      <c r="K240" s="25" t="s">
        <v>50</v>
      </c>
    </row>
    <row r="241" spans="1:11" ht="15" customHeight="1">
      <c r="A241" s="28" t="s">
        <v>106</v>
      </c>
      <c r="B241" s="25">
        <v>23</v>
      </c>
      <c r="C241" s="26" t="s">
        <v>222</v>
      </c>
      <c r="D241" s="26" t="s">
        <v>62</v>
      </c>
      <c r="E241" s="28">
        <v>2001</v>
      </c>
      <c r="F241" s="124" t="s">
        <v>223</v>
      </c>
      <c r="G241" s="61">
        <v>0</v>
      </c>
      <c r="H241" s="129">
        <f>SUMIF(CÍLDĚTI!$A$3:$A$498,B241,CÍLDĚTI!$C$3:$C$498)</f>
        <v>0</v>
      </c>
      <c r="I241" s="129" t="s">
        <v>356</v>
      </c>
      <c r="J241" s="28" t="s">
        <v>106</v>
      </c>
      <c r="K241" s="25" t="s">
        <v>50</v>
      </c>
    </row>
    <row r="242" spans="7:13" ht="15" customHeight="1">
      <c r="G242" s="62"/>
      <c r="H242" s="62"/>
      <c r="I242" s="148"/>
      <c r="M242" s="3"/>
    </row>
    <row r="243" spans="1:11" s="8" customFormat="1" ht="45" customHeight="1" hidden="1">
      <c r="A243" s="126"/>
      <c r="B243" s="70" t="str">
        <f>Kategorie!B14</f>
        <v>Děvčata 15 - 18 let  (nar. 1997 - 1994)</v>
      </c>
      <c r="D243" s="16"/>
      <c r="E243" s="16"/>
      <c r="F243" s="16"/>
      <c r="G243" s="83"/>
      <c r="H243" s="16"/>
      <c r="I243" s="16"/>
      <c r="J243" s="83" t="s">
        <v>125</v>
      </c>
      <c r="K243" s="7"/>
    </row>
    <row r="244" spans="1:11" s="33" customFormat="1" ht="24.75" customHeight="1" hidden="1">
      <c r="A244" s="127" t="s">
        <v>21</v>
      </c>
      <c r="B244" s="29" t="s">
        <v>22</v>
      </c>
      <c r="C244" s="53" t="s">
        <v>0</v>
      </c>
      <c r="D244" s="52"/>
      <c r="E244" s="30" t="s">
        <v>9</v>
      </c>
      <c r="F244" s="31" t="s">
        <v>14</v>
      </c>
      <c r="G244" s="32" t="s">
        <v>8</v>
      </c>
      <c r="H244" s="32" t="s">
        <v>26</v>
      </c>
      <c r="I244" s="32" t="s">
        <v>5</v>
      </c>
      <c r="J244" s="127" t="s">
        <v>6</v>
      </c>
      <c r="K244" s="29" t="s">
        <v>7</v>
      </c>
    </row>
    <row r="245" spans="5:9" ht="15" customHeight="1" hidden="1">
      <c r="E245" s="114"/>
      <c r="G245" s="62"/>
      <c r="H245" s="62"/>
      <c r="I245" s="147"/>
    </row>
    <row r="246" spans="1:11" ht="15" customHeight="1" hidden="1">
      <c r="A246" s="28"/>
      <c r="B246" s="25"/>
      <c r="C246" s="26"/>
      <c r="D246" s="26"/>
      <c r="E246" s="28"/>
      <c r="F246" s="124"/>
      <c r="G246" s="61">
        <v>0</v>
      </c>
      <c r="H246" s="129">
        <f>SUMIF(CÍLDĚTI!$A$3:$A$498,B246,CÍLDĚTI!$C$3:$C$498)</f>
        <v>0</v>
      </c>
      <c r="I246" s="129">
        <f aca="true" t="shared" si="10" ref="I246:I254">H246-G246</f>
        <v>0</v>
      </c>
      <c r="J246" s="28" t="s">
        <v>106</v>
      </c>
      <c r="K246" s="25" t="s">
        <v>143</v>
      </c>
    </row>
    <row r="247" spans="1:11" ht="15" customHeight="1" hidden="1">
      <c r="A247" s="28"/>
      <c r="B247" s="25"/>
      <c r="C247" s="26"/>
      <c r="D247" s="26"/>
      <c r="E247" s="28"/>
      <c r="F247" s="124"/>
      <c r="G247" s="61">
        <v>0</v>
      </c>
      <c r="H247" s="129">
        <f>SUMIF(CÍLDĚTI!$A$3:$A$498,B247,CÍLDĚTI!$C$3:$C$498)</f>
        <v>0</v>
      </c>
      <c r="I247" s="129">
        <f t="shared" si="10"/>
        <v>0</v>
      </c>
      <c r="J247" s="28" t="s">
        <v>106</v>
      </c>
      <c r="K247" s="25" t="s">
        <v>143</v>
      </c>
    </row>
    <row r="248" spans="1:11" ht="15" customHeight="1" hidden="1">
      <c r="A248" s="28"/>
      <c r="B248" s="25"/>
      <c r="C248" s="26"/>
      <c r="D248" s="26"/>
      <c r="E248" s="28"/>
      <c r="F248" s="124"/>
      <c r="G248" s="61">
        <v>0</v>
      </c>
      <c r="H248" s="129">
        <f>SUMIF(CÍLDĚTI!$A$3:$A$498,B248,CÍLDĚTI!$C$3:$C$498)</f>
        <v>0</v>
      </c>
      <c r="I248" s="129">
        <f t="shared" si="10"/>
        <v>0</v>
      </c>
      <c r="J248" s="28" t="s">
        <v>106</v>
      </c>
      <c r="K248" s="25" t="s">
        <v>143</v>
      </c>
    </row>
    <row r="249" spans="1:11" ht="15" customHeight="1" hidden="1">
      <c r="A249" s="28"/>
      <c r="B249" s="25"/>
      <c r="C249" s="26"/>
      <c r="D249" s="26"/>
      <c r="E249" s="28"/>
      <c r="F249" s="124"/>
      <c r="G249" s="61">
        <v>0</v>
      </c>
      <c r="H249" s="129">
        <f>SUMIF(CÍLDĚTI!$A$3:$A$498,B249,CÍLDĚTI!$C$3:$C$498)</f>
        <v>0</v>
      </c>
      <c r="I249" s="129">
        <f t="shared" si="10"/>
        <v>0</v>
      </c>
      <c r="J249" s="28" t="s">
        <v>106</v>
      </c>
      <c r="K249" s="25" t="s">
        <v>143</v>
      </c>
    </row>
    <row r="250" spans="1:11" ht="15" customHeight="1" hidden="1">
      <c r="A250" s="28"/>
      <c r="B250" s="25"/>
      <c r="C250" s="26"/>
      <c r="D250" s="26"/>
      <c r="E250" s="28"/>
      <c r="F250" s="124"/>
      <c r="G250" s="61">
        <v>0</v>
      </c>
      <c r="H250" s="129">
        <f>SUMIF(CÍLDĚTI!$A$3:$A$498,B250,CÍLDĚTI!$C$3:$C$498)</f>
        <v>0</v>
      </c>
      <c r="I250" s="129">
        <f t="shared" si="10"/>
        <v>0</v>
      </c>
      <c r="J250" s="28" t="s">
        <v>106</v>
      </c>
      <c r="K250" s="25" t="s">
        <v>143</v>
      </c>
    </row>
    <row r="251" spans="1:11" ht="15" customHeight="1" hidden="1">
      <c r="A251" s="28"/>
      <c r="B251" s="25"/>
      <c r="C251" s="26"/>
      <c r="D251" s="26"/>
      <c r="E251" s="28"/>
      <c r="F251" s="124"/>
      <c r="G251" s="61">
        <v>0</v>
      </c>
      <c r="H251" s="129">
        <f>SUMIF(CÍLDĚTI!$A$3:$A$498,B251,CÍLDĚTI!$C$3:$C$498)</f>
        <v>0</v>
      </c>
      <c r="I251" s="129">
        <f t="shared" si="10"/>
        <v>0</v>
      </c>
      <c r="J251" s="28" t="s">
        <v>106</v>
      </c>
      <c r="K251" s="25" t="s">
        <v>143</v>
      </c>
    </row>
    <row r="252" spans="1:11" ht="15" customHeight="1" hidden="1">
      <c r="A252" s="28"/>
      <c r="B252" s="25"/>
      <c r="C252" s="26"/>
      <c r="D252" s="26"/>
      <c r="E252" s="28"/>
      <c r="F252" s="124"/>
      <c r="G252" s="61">
        <v>0</v>
      </c>
      <c r="H252" s="129">
        <f>SUMIF(CÍLDĚTI!$A$3:$A$498,B252,CÍLDĚTI!$C$3:$C$498)</f>
        <v>0</v>
      </c>
      <c r="I252" s="129">
        <f t="shared" si="10"/>
        <v>0</v>
      </c>
      <c r="J252" s="28" t="s">
        <v>106</v>
      </c>
      <c r="K252" s="25" t="s">
        <v>143</v>
      </c>
    </row>
    <row r="253" spans="1:11" ht="15" customHeight="1" hidden="1">
      <c r="A253" s="28"/>
      <c r="B253" s="25"/>
      <c r="C253" s="26"/>
      <c r="D253" s="26"/>
      <c r="E253" s="28"/>
      <c r="F253" s="124"/>
      <c r="G253" s="61">
        <v>0</v>
      </c>
      <c r="H253" s="129">
        <f>SUMIF(CÍLDĚTI!$A$3:$A$498,B253,CÍLDĚTI!$C$3:$C$498)</f>
        <v>0</v>
      </c>
      <c r="I253" s="129">
        <f t="shared" si="10"/>
        <v>0</v>
      </c>
      <c r="J253" s="28" t="s">
        <v>106</v>
      </c>
      <c r="K253" s="25" t="s">
        <v>143</v>
      </c>
    </row>
    <row r="254" spans="1:11" ht="15" customHeight="1" hidden="1">
      <c r="A254" s="28"/>
      <c r="B254" s="25"/>
      <c r="C254" s="26"/>
      <c r="D254" s="26"/>
      <c r="E254" s="28"/>
      <c r="F254" s="124"/>
      <c r="G254" s="61">
        <v>0</v>
      </c>
      <c r="H254" s="129">
        <f>SUMIF(CÍLDĚTI!$A$3:$A$498,B254,CÍLDĚTI!$C$3:$C$498)</f>
        <v>0</v>
      </c>
      <c r="I254" s="129">
        <f t="shared" si="10"/>
        <v>0</v>
      </c>
      <c r="J254" s="28" t="s">
        <v>106</v>
      </c>
      <c r="K254" s="25" t="s">
        <v>143</v>
      </c>
    </row>
    <row r="255" spans="7:13" ht="15" customHeight="1" hidden="1">
      <c r="G255" s="62"/>
      <c r="H255" s="62"/>
      <c r="I255" s="148"/>
      <c r="M255" s="3"/>
    </row>
    <row r="256" spans="1:16" s="8" customFormat="1" ht="45" customHeight="1" hidden="1">
      <c r="A256" s="126"/>
      <c r="B256" s="70" t="str">
        <f>Kategorie!B15</f>
        <v>Chlapci 15 - 18 let  (nar. 1997 - 1994)</v>
      </c>
      <c r="D256" s="16"/>
      <c r="E256" s="16"/>
      <c r="F256" s="16"/>
      <c r="G256" s="83"/>
      <c r="H256" s="16"/>
      <c r="I256" s="16"/>
      <c r="J256" s="83" t="s">
        <v>42</v>
      </c>
      <c r="K256" s="7"/>
      <c r="L256" s="214"/>
      <c r="M256" s="14"/>
      <c r="N256" s="14"/>
      <c r="O256" s="14"/>
      <c r="P256" s="14"/>
    </row>
    <row r="257" spans="1:11" s="33" customFormat="1" ht="24.75" customHeight="1" hidden="1">
      <c r="A257" s="127" t="s">
        <v>21</v>
      </c>
      <c r="B257" s="29" t="s">
        <v>22</v>
      </c>
      <c r="C257" s="53" t="s">
        <v>0</v>
      </c>
      <c r="D257" s="52"/>
      <c r="E257" s="30" t="s">
        <v>9</v>
      </c>
      <c r="F257" s="31" t="s">
        <v>14</v>
      </c>
      <c r="G257" s="32" t="s">
        <v>8</v>
      </c>
      <c r="H257" s="32" t="s">
        <v>26</v>
      </c>
      <c r="I257" s="32" t="s">
        <v>5</v>
      </c>
      <c r="J257" s="127" t="s">
        <v>6</v>
      </c>
      <c r="K257" s="29" t="s">
        <v>7</v>
      </c>
    </row>
    <row r="258" spans="5:9" ht="15" customHeight="1" hidden="1">
      <c r="E258" s="114"/>
      <c r="G258" s="62"/>
      <c r="H258" s="62"/>
      <c r="I258" s="147"/>
    </row>
    <row r="259" spans="1:11" ht="15" customHeight="1" hidden="1">
      <c r="A259" s="28"/>
      <c r="B259" s="25"/>
      <c r="C259" s="26"/>
      <c r="D259" s="26"/>
      <c r="E259" s="28"/>
      <c r="F259" s="124"/>
      <c r="G259" s="61">
        <v>0</v>
      </c>
      <c r="H259" s="129">
        <f>SUMIF(CÍLDĚTI!$A$3:$A$498,B259,CÍLDĚTI!$C$3:$C$498)</f>
        <v>0</v>
      </c>
      <c r="I259" s="129">
        <f aca="true" t="shared" si="11" ref="I259:I268">H259-G259</f>
        <v>0</v>
      </c>
      <c r="J259" s="28" t="s">
        <v>106</v>
      </c>
      <c r="K259" s="25" t="s">
        <v>144</v>
      </c>
    </row>
    <row r="260" spans="1:11" ht="15" customHeight="1" hidden="1">
      <c r="A260" s="28"/>
      <c r="B260" s="25"/>
      <c r="C260" s="26"/>
      <c r="D260" s="26"/>
      <c r="E260" s="28"/>
      <c r="F260" s="26"/>
      <c r="G260" s="61">
        <v>0</v>
      </c>
      <c r="H260" s="129">
        <f>SUMIF(CÍLDĚTI!$A$3:$A$498,B260,CÍLDĚTI!$C$3:$C$498)</f>
        <v>0</v>
      </c>
      <c r="I260" s="129">
        <f t="shared" si="11"/>
        <v>0</v>
      </c>
      <c r="J260" s="28" t="s">
        <v>106</v>
      </c>
      <c r="K260" s="25" t="s">
        <v>144</v>
      </c>
    </row>
    <row r="261" spans="1:11" ht="15" customHeight="1" hidden="1">
      <c r="A261" s="28"/>
      <c r="B261" s="25"/>
      <c r="C261" s="26"/>
      <c r="D261" s="26"/>
      <c r="E261" s="28"/>
      <c r="F261" s="124"/>
      <c r="G261" s="61">
        <v>0</v>
      </c>
      <c r="H261" s="129">
        <f>SUMIF(CÍLDĚTI!$A$3:$A$498,B261,CÍLDĚTI!$C$3:$C$498)</f>
        <v>0</v>
      </c>
      <c r="I261" s="129">
        <f t="shared" si="11"/>
        <v>0</v>
      </c>
      <c r="J261" s="28" t="s">
        <v>106</v>
      </c>
      <c r="K261" s="25" t="s">
        <v>144</v>
      </c>
    </row>
    <row r="262" spans="1:11" ht="15" customHeight="1" hidden="1">
      <c r="A262" s="28"/>
      <c r="B262" s="25"/>
      <c r="C262" s="26"/>
      <c r="D262" s="26"/>
      <c r="E262" s="28"/>
      <c r="F262" s="124"/>
      <c r="G262" s="61">
        <v>0</v>
      </c>
      <c r="H262" s="129">
        <f>SUMIF(CÍLDĚTI!$A$3:$A$498,B262,CÍLDĚTI!$C$3:$C$498)</f>
        <v>0</v>
      </c>
      <c r="I262" s="129">
        <f t="shared" si="11"/>
        <v>0</v>
      </c>
      <c r="J262" s="28" t="s">
        <v>106</v>
      </c>
      <c r="K262" s="25" t="s">
        <v>144</v>
      </c>
    </row>
    <row r="263" spans="1:11" ht="15" customHeight="1" hidden="1">
      <c r="A263" s="28"/>
      <c r="B263" s="25"/>
      <c r="C263" s="26"/>
      <c r="D263" s="26"/>
      <c r="E263" s="28"/>
      <c r="F263" s="124"/>
      <c r="G263" s="61">
        <v>0</v>
      </c>
      <c r="H263" s="129">
        <f>SUMIF(CÍLDĚTI!$A$3:$A$498,B263,CÍLDĚTI!$C$3:$C$498)</f>
        <v>0</v>
      </c>
      <c r="I263" s="129">
        <f t="shared" si="11"/>
        <v>0</v>
      </c>
      <c r="J263" s="28" t="s">
        <v>106</v>
      </c>
      <c r="K263" s="25" t="s">
        <v>144</v>
      </c>
    </row>
    <row r="264" spans="1:11" ht="15" customHeight="1" hidden="1">
      <c r="A264" s="28"/>
      <c r="B264" s="25"/>
      <c r="C264" s="26"/>
      <c r="D264" s="26"/>
      <c r="E264" s="28"/>
      <c r="F264" s="26"/>
      <c r="G264" s="61">
        <v>0</v>
      </c>
      <c r="H264" s="129">
        <f>SUMIF(CÍLDĚTI!$A$3:$A$498,B264,CÍLDĚTI!$C$3:$C$498)</f>
        <v>0</v>
      </c>
      <c r="I264" s="129">
        <f t="shared" si="11"/>
        <v>0</v>
      </c>
      <c r="J264" s="28" t="s">
        <v>106</v>
      </c>
      <c r="K264" s="25" t="s">
        <v>144</v>
      </c>
    </row>
    <row r="265" spans="1:11" ht="15" customHeight="1" hidden="1">
      <c r="A265" s="28"/>
      <c r="B265" s="25"/>
      <c r="C265" s="26"/>
      <c r="D265" s="26"/>
      <c r="E265" s="28"/>
      <c r="F265" s="124"/>
      <c r="G265" s="61">
        <v>0</v>
      </c>
      <c r="H265" s="129">
        <f>SUMIF(CÍLDĚTI!$A$3:$A$498,B265,CÍLDĚTI!$C$3:$C$498)</f>
        <v>0</v>
      </c>
      <c r="I265" s="129">
        <f t="shared" si="11"/>
        <v>0</v>
      </c>
      <c r="J265" s="28" t="s">
        <v>106</v>
      </c>
      <c r="K265" s="25" t="s">
        <v>144</v>
      </c>
    </row>
    <row r="266" spans="1:11" ht="15" customHeight="1" hidden="1">
      <c r="A266" s="28"/>
      <c r="B266" s="25"/>
      <c r="C266" s="26"/>
      <c r="D266" s="26"/>
      <c r="E266" s="28"/>
      <c r="F266" s="124"/>
      <c r="G266" s="61">
        <v>0</v>
      </c>
      <c r="H266" s="129">
        <f>SUMIF(CÍLDĚTI!$A$3:$A$498,B266,CÍLDĚTI!$C$3:$C$498)</f>
        <v>0</v>
      </c>
      <c r="I266" s="129">
        <f t="shared" si="11"/>
        <v>0</v>
      </c>
      <c r="J266" s="28" t="s">
        <v>106</v>
      </c>
      <c r="K266" s="25" t="s">
        <v>144</v>
      </c>
    </row>
    <row r="267" spans="1:11" ht="15" customHeight="1" hidden="1">
      <c r="A267" s="28"/>
      <c r="B267" s="25"/>
      <c r="C267" s="26"/>
      <c r="D267" s="26"/>
      <c r="E267" s="28"/>
      <c r="F267" s="124"/>
      <c r="G267" s="61">
        <v>0</v>
      </c>
      <c r="H267" s="129">
        <f>SUMIF(CÍLDĚTI!$A$3:$A$498,B267,CÍLDĚTI!$C$3:$C$498)</f>
        <v>0</v>
      </c>
      <c r="I267" s="129">
        <f t="shared" si="11"/>
        <v>0</v>
      </c>
      <c r="J267" s="28" t="s">
        <v>106</v>
      </c>
      <c r="K267" s="25" t="s">
        <v>144</v>
      </c>
    </row>
    <row r="268" spans="1:11" ht="15" customHeight="1" hidden="1">
      <c r="A268" s="28"/>
      <c r="B268" s="25"/>
      <c r="C268" s="26"/>
      <c r="D268" s="26"/>
      <c r="E268" s="28"/>
      <c r="F268" s="124"/>
      <c r="G268" s="61">
        <v>0</v>
      </c>
      <c r="H268" s="129">
        <f>SUMIF(CÍLDĚTI!$A$3:$A$498,B268,CÍLDĚTI!$C$3:$C$498)</f>
        <v>0</v>
      </c>
      <c r="I268" s="129">
        <f t="shared" si="11"/>
        <v>0</v>
      </c>
      <c r="J268" s="28" t="s">
        <v>106</v>
      </c>
      <c r="K268" s="25" t="s">
        <v>144</v>
      </c>
    </row>
    <row r="271" ht="15" customHeight="1" thickBot="1"/>
    <row r="272" spans="1:11" ht="15" customHeight="1" thickBot="1">
      <c r="A272" s="243" t="s">
        <v>21</v>
      </c>
      <c r="B272" s="222" t="s">
        <v>22</v>
      </c>
      <c r="C272" s="227" t="s">
        <v>0</v>
      </c>
      <c r="D272" s="228"/>
      <c r="E272" s="224" t="s">
        <v>9</v>
      </c>
      <c r="F272" s="223" t="s">
        <v>14</v>
      </c>
      <c r="G272" s="225" t="s">
        <v>8</v>
      </c>
      <c r="H272" s="225" t="s">
        <v>26</v>
      </c>
      <c r="I272" s="225" t="s">
        <v>5</v>
      </c>
      <c r="J272" s="244" t="s">
        <v>6</v>
      </c>
      <c r="K272" s="226" t="s">
        <v>7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&amp;L&amp;"Tahoma,Obyčejné"&amp;8SAUCONY Český pohár v bězích do vrchu 2012 - BĚH NA HVĚZDU
Startovní listina&amp;R&amp;"Tahoma,Obyčejné"&amp;8Police nad Metují
14. července 2012</oddHeader>
    <oddFooter>&amp;C&amp;"Tahoma,Obyčejné"&amp;8
 - &amp;P -</oddFooter>
  </headerFooter>
  <rowBreaks count="4" manualBreakCount="4">
    <brk id="45" max="10" man="1"/>
    <brk id="143" max="10" man="1"/>
    <brk id="176" max="10" man="1"/>
    <brk id="2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K145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30" customHeight="1"/>
  <cols>
    <col min="1" max="1" width="12.75390625" style="57" customWidth="1"/>
    <col min="2" max="2" width="81.375" style="4" customWidth="1"/>
    <col min="3" max="3" width="20.75390625" style="6" customWidth="1"/>
    <col min="4" max="5" width="8.75390625" style="5" customWidth="1"/>
    <col min="6" max="8" width="8.75390625" style="13" customWidth="1"/>
    <col min="9" max="9" width="6.75390625" style="12" customWidth="1"/>
    <col min="10" max="10" width="6.75390625" style="2" customWidth="1"/>
    <col min="11" max="25" width="6.75390625" style="3" customWidth="1"/>
    <col min="26" max="16384" width="5.75390625" style="3" customWidth="1"/>
  </cols>
  <sheetData>
    <row r="1" spans="1:9" s="11" customFormat="1" ht="30" customHeight="1">
      <c r="A1" s="54" t="s">
        <v>28</v>
      </c>
      <c r="B1" s="9"/>
      <c r="C1" s="98" t="s">
        <v>274</v>
      </c>
      <c r="D1" s="51"/>
      <c r="E1" s="49"/>
      <c r="F1" s="50"/>
      <c r="G1" s="34"/>
      <c r="H1" s="36"/>
      <c r="I1" s="35"/>
    </row>
    <row r="2" spans="1:9" s="11" customFormat="1" ht="30" customHeight="1">
      <c r="A2" s="54" t="s">
        <v>23</v>
      </c>
      <c r="B2" s="9"/>
      <c r="D2" s="86"/>
      <c r="G2" s="34"/>
      <c r="H2" s="36"/>
      <c r="I2" s="35"/>
    </row>
    <row r="3" spans="1:9" s="11" customFormat="1" ht="30" customHeight="1">
      <c r="A3" s="82"/>
      <c r="B3" s="9"/>
      <c r="C3" s="6"/>
      <c r="D3" s="5"/>
      <c r="E3" s="5"/>
      <c r="G3" s="34"/>
      <c r="H3" s="36"/>
      <c r="I3" s="35"/>
    </row>
    <row r="4" spans="1:9" s="47" customFormat="1" ht="30" customHeight="1">
      <c r="A4" s="55" t="s">
        <v>24</v>
      </c>
      <c r="B4" s="46" t="s">
        <v>23</v>
      </c>
      <c r="C4" s="95" t="s">
        <v>51</v>
      </c>
      <c r="D4" s="97"/>
      <c r="E4" s="97"/>
      <c r="H4" s="48"/>
      <c r="I4" s="45"/>
    </row>
    <row r="5" spans="1:9" s="64" customFormat="1" ht="30" customHeight="1" thickBot="1">
      <c r="A5" s="104"/>
      <c r="B5" s="105"/>
      <c r="C5" s="106"/>
      <c r="D5" s="81"/>
      <c r="E5" s="81"/>
      <c r="H5" s="65"/>
      <c r="I5" s="63"/>
    </row>
    <row r="6" spans="1:9" s="24" customFormat="1" ht="30" customHeight="1">
      <c r="A6" s="199" t="s">
        <v>43</v>
      </c>
      <c r="B6" s="200" t="s">
        <v>252</v>
      </c>
      <c r="C6" s="133" t="s">
        <v>39</v>
      </c>
      <c r="D6" s="96"/>
      <c r="E6" s="96"/>
      <c r="G6" s="93"/>
      <c r="I6" s="66"/>
    </row>
    <row r="7" spans="1:9" s="24" customFormat="1" ht="30" customHeight="1" thickBot="1">
      <c r="A7" s="201" t="s">
        <v>44</v>
      </c>
      <c r="B7" s="202" t="s">
        <v>253</v>
      </c>
      <c r="C7" s="141" t="s">
        <v>39</v>
      </c>
      <c r="D7" s="96"/>
      <c r="E7" s="96"/>
      <c r="G7" s="93"/>
      <c r="I7" s="66"/>
    </row>
    <row r="8" spans="1:11" s="24" customFormat="1" ht="30" customHeight="1">
      <c r="A8" s="199" t="s">
        <v>45</v>
      </c>
      <c r="B8" s="200" t="s">
        <v>254</v>
      </c>
      <c r="C8" s="134" t="s">
        <v>40</v>
      </c>
      <c r="D8" s="96"/>
      <c r="E8" s="96"/>
      <c r="G8" s="93"/>
      <c r="I8" s="66"/>
      <c r="J8" s="67"/>
      <c r="K8" s="67"/>
    </row>
    <row r="9" spans="1:11" s="24" customFormat="1" ht="30" customHeight="1" thickBot="1">
      <c r="A9" s="201" t="s">
        <v>46</v>
      </c>
      <c r="B9" s="202" t="s">
        <v>255</v>
      </c>
      <c r="C9" s="142" t="s">
        <v>40</v>
      </c>
      <c r="D9" s="96"/>
      <c r="E9" s="96"/>
      <c r="F9" s="27"/>
      <c r="G9" s="93"/>
      <c r="I9" s="66"/>
      <c r="J9" s="67"/>
      <c r="K9" s="67"/>
    </row>
    <row r="10" spans="1:11" s="24" customFormat="1" ht="30" customHeight="1">
      <c r="A10" s="199" t="s">
        <v>47</v>
      </c>
      <c r="B10" s="200" t="s">
        <v>256</v>
      </c>
      <c r="C10" s="134" t="s">
        <v>40</v>
      </c>
      <c r="D10" s="96"/>
      <c r="E10" s="96"/>
      <c r="F10" s="27"/>
      <c r="G10" s="93"/>
      <c r="I10" s="66"/>
      <c r="J10" s="67"/>
      <c r="K10" s="67"/>
    </row>
    <row r="11" spans="1:11" s="24" customFormat="1" ht="30" customHeight="1" thickBot="1">
      <c r="A11" s="201" t="s">
        <v>48</v>
      </c>
      <c r="B11" s="202" t="s">
        <v>257</v>
      </c>
      <c r="C11" s="142" t="s">
        <v>40</v>
      </c>
      <c r="D11" s="96"/>
      <c r="E11" s="96"/>
      <c r="F11" s="27"/>
      <c r="G11" s="93"/>
      <c r="I11" s="66"/>
      <c r="J11" s="67"/>
      <c r="K11" s="67"/>
    </row>
    <row r="12" spans="1:11" s="24" customFormat="1" ht="30" customHeight="1">
      <c r="A12" s="199" t="s">
        <v>49</v>
      </c>
      <c r="B12" s="200" t="s">
        <v>258</v>
      </c>
      <c r="C12" s="131" t="s">
        <v>41</v>
      </c>
      <c r="D12" s="96"/>
      <c r="E12" s="96"/>
      <c r="F12" s="27"/>
      <c r="G12" s="93"/>
      <c r="I12" s="66"/>
      <c r="J12" s="67"/>
      <c r="K12" s="67"/>
    </row>
    <row r="13" spans="1:11" s="24" customFormat="1" ht="30" customHeight="1" thickBot="1">
      <c r="A13" s="201" t="s">
        <v>50</v>
      </c>
      <c r="B13" s="202" t="s">
        <v>259</v>
      </c>
      <c r="C13" s="138" t="s">
        <v>41</v>
      </c>
      <c r="D13" s="96"/>
      <c r="E13" s="96"/>
      <c r="F13" s="27"/>
      <c r="G13" s="93"/>
      <c r="I13" s="66"/>
      <c r="J13" s="67"/>
      <c r="K13" s="67"/>
    </row>
    <row r="14" spans="1:9" s="70" customFormat="1" ht="30" customHeight="1">
      <c r="A14" s="199" t="s">
        <v>143</v>
      </c>
      <c r="B14" s="200" t="s">
        <v>260</v>
      </c>
      <c r="C14" s="145" t="s">
        <v>42</v>
      </c>
      <c r="D14" s="96"/>
      <c r="E14" s="96"/>
      <c r="F14" s="65"/>
      <c r="G14" s="93"/>
      <c r="H14" s="68"/>
      <c r="I14" s="69"/>
    </row>
    <row r="15" spans="1:10" s="74" customFormat="1" ht="30" customHeight="1" thickBot="1">
      <c r="A15" s="201" t="s">
        <v>144</v>
      </c>
      <c r="B15" s="202" t="s">
        <v>261</v>
      </c>
      <c r="C15" s="146" t="s">
        <v>42</v>
      </c>
      <c r="D15" s="96"/>
      <c r="E15" s="96"/>
      <c r="F15" s="71"/>
      <c r="G15" s="93"/>
      <c r="H15" s="71"/>
      <c r="I15" s="72"/>
      <c r="J15" s="73"/>
    </row>
    <row r="16" spans="1:10" s="78" customFormat="1" ht="30" customHeight="1">
      <c r="A16" s="100" t="s">
        <v>97</v>
      </c>
      <c r="B16" s="101" t="s">
        <v>262</v>
      </c>
      <c r="C16" s="135" t="s">
        <v>108</v>
      </c>
      <c r="D16" s="96"/>
      <c r="E16" s="96"/>
      <c r="F16" s="75"/>
      <c r="G16" s="93"/>
      <c r="H16" s="75"/>
      <c r="I16" s="76"/>
      <c r="J16" s="77"/>
    </row>
    <row r="17" spans="1:10" s="78" customFormat="1" ht="30" customHeight="1">
      <c r="A17" s="99" t="s">
        <v>19</v>
      </c>
      <c r="B17" s="94" t="s">
        <v>263</v>
      </c>
      <c r="C17" s="139" t="s">
        <v>37</v>
      </c>
      <c r="D17" s="96"/>
      <c r="E17" s="96"/>
      <c r="F17" s="79"/>
      <c r="G17" s="93"/>
      <c r="H17" s="79"/>
      <c r="I17" s="76"/>
      <c r="J17" s="77"/>
    </row>
    <row r="18" spans="1:10" s="78" customFormat="1" ht="30" customHeight="1">
      <c r="A18" s="99" t="s">
        <v>20</v>
      </c>
      <c r="B18" s="94" t="s">
        <v>264</v>
      </c>
      <c r="C18" s="139" t="s">
        <v>37</v>
      </c>
      <c r="D18" s="96"/>
      <c r="E18" s="96"/>
      <c r="F18" s="79"/>
      <c r="G18" s="93"/>
      <c r="H18" s="79"/>
      <c r="I18" s="76"/>
      <c r="J18" s="77"/>
    </row>
    <row r="19" spans="1:10" s="78" customFormat="1" ht="30" customHeight="1">
      <c r="A19" s="99" t="s">
        <v>33</v>
      </c>
      <c r="B19" s="94" t="s">
        <v>265</v>
      </c>
      <c r="C19" s="139" t="s">
        <v>37</v>
      </c>
      <c r="D19" s="96"/>
      <c r="E19" s="96"/>
      <c r="F19" s="79"/>
      <c r="G19" s="93"/>
      <c r="H19" s="79"/>
      <c r="I19" s="76"/>
      <c r="J19" s="77"/>
    </row>
    <row r="20" spans="1:10" s="78" customFormat="1" ht="30" customHeight="1" thickBot="1">
      <c r="A20" s="102" t="s">
        <v>34</v>
      </c>
      <c r="B20" s="103" t="s">
        <v>266</v>
      </c>
      <c r="C20" s="239" t="s">
        <v>37</v>
      </c>
      <c r="D20" s="96"/>
      <c r="E20" s="96"/>
      <c r="F20" s="79"/>
      <c r="G20" s="93"/>
      <c r="H20" s="79"/>
      <c r="I20" s="76"/>
      <c r="J20" s="77"/>
    </row>
    <row r="21" spans="1:10" s="78" customFormat="1" ht="30" customHeight="1">
      <c r="A21" s="100" t="s">
        <v>98</v>
      </c>
      <c r="B21" s="101" t="s">
        <v>267</v>
      </c>
      <c r="C21" s="140" t="s">
        <v>37</v>
      </c>
      <c r="D21" s="96"/>
      <c r="E21" s="96"/>
      <c r="F21" s="79"/>
      <c r="G21" s="93"/>
      <c r="H21" s="79"/>
      <c r="I21" s="76"/>
      <c r="J21" s="77"/>
    </row>
    <row r="22" spans="1:10" s="78" customFormat="1" ht="30" customHeight="1">
      <c r="A22" s="99" t="s">
        <v>15</v>
      </c>
      <c r="B22" s="94" t="s">
        <v>268</v>
      </c>
      <c r="C22" s="139" t="s">
        <v>37</v>
      </c>
      <c r="D22" s="96"/>
      <c r="E22" s="96"/>
      <c r="F22" s="79"/>
      <c r="G22" s="93"/>
      <c r="H22" s="79"/>
      <c r="I22" s="76"/>
      <c r="J22" s="77"/>
    </row>
    <row r="23" spans="1:10" s="78" customFormat="1" ht="30" customHeight="1">
      <c r="A23" s="99" t="s">
        <v>16</v>
      </c>
      <c r="B23" s="94" t="s">
        <v>269</v>
      </c>
      <c r="C23" s="139" t="s">
        <v>37</v>
      </c>
      <c r="D23" s="96"/>
      <c r="E23" s="96"/>
      <c r="F23" s="79"/>
      <c r="G23" s="93"/>
      <c r="H23" s="79"/>
      <c r="I23" s="76"/>
      <c r="J23" s="77"/>
    </row>
    <row r="24" spans="1:10" s="78" customFormat="1" ht="30" customHeight="1">
      <c r="A24" s="99" t="s">
        <v>17</v>
      </c>
      <c r="B24" s="94" t="s">
        <v>270</v>
      </c>
      <c r="C24" s="139" t="s">
        <v>37</v>
      </c>
      <c r="D24" s="96"/>
      <c r="E24" s="96"/>
      <c r="F24" s="79"/>
      <c r="G24" s="93"/>
      <c r="H24" s="79"/>
      <c r="I24" s="76"/>
      <c r="J24" s="77"/>
    </row>
    <row r="25" spans="1:10" s="78" customFormat="1" ht="30" customHeight="1">
      <c r="A25" s="99" t="s">
        <v>18</v>
      </c>
      <c r="B25" s="94" t="s">
        <v>271</v>
      </c>
      <c r="C25" s="139" t="s">
        <v>37</v>
      </c>
      <c r="D25" s="96"/>
      <c r="E25" s="96"/>
      <c r="F25" s="79"/>
      <c r="G25" s="93"/>
      <c r="H25" s="79"/>
      <c r="I25" s="76"/>
      <c r="J25" s="77"/>
    </row>
    <row r="26" spans="1:10" s="78" customFormat="1" ht="30" customHeight="1">
      <c r="A26" s="99" t="s">
        <v>32</v>
      </c>
      <c r="B26" s="94" t="s">
        <v>272</v>
      </c>
      <c r="C26" s="139" t="s">
        <v>37</v>
      </c>
      <c r="D26" s="96"/>
      <c r="E26" s="96"/>
      <c r="F26" s="79"/>
      <c r="G26" s="93"/>
      <c r="H26" s="79"/>
      <c r="I26" s="76"/>
      <c r="J26" s="77"/>
    </row>
    <row r="27" spans="1:10" s="78" customFormat="1" ht="30" customHeight="1">
      <c r="A27" s="175" t="s">
        <v>31</v>
      </c>
      <c r="B27" s="176" t="s">
        <v>273</v>
      </c>
      <c r="C27" s="203" t="s">
        <v>108</v>
      </c>
      <c r="D27" s="96"/>
      <c r="E27" s="96"/>
      <c r="F27" s="79"/>
      <c r="G27" s="93"/>
      <c r="H27" s="79"/>
      <c r="I27" s="76"/>
      <c r="J27" s="77"/>
    </row>
    <row r="28" spans="1:10" s="78" customFormat="1" ht="30" customHeight="1">
      <c r="A28" s="178"/>
      <c r="B28" s="179"/>
      <c r="C28" s="180"/>
      <c r="D28" s="40"/>
      <c r="E28" s="40"/>
      <c r="F28" s="79"/>
      <c r="G28" s="79"/>
      <c r="H28" s="79"/>
      <c r="I28" s="76"/>
      <c r="J28" s="77"/>
    </row>
    <row r="29" spans="1:10" s="78" customFormat="1" ht="30" customHeight="1">
      <c r="A29" s="168" t="s">
        <v>109</v>
      </c>
      <c r="B29" s="169" t="s">
        <v>145</v>
      </c>
      <c r="C29" s="140" t="s">
        <v>37</v>
      </c>
      <c r="D29" s="96"/>
      <c r="E29" s="96" t="s">
        <v>124</v>
      </c>
      <c r="F29" s="79"/>
      <c r="G29" s="93"/>
      <c r="H29" s="79"/>
      <c r="I29" s="76"/>
      <c r="J29" s="77"/>
    </row>
    <row r="30" spans="1:10" s="78" customFormat="1" ht="30" customHeight="1">
      <c r="A30" s="170" t="s">
        <v>110</v>
      </c>
      <c r="B30" s="171" t="s">
        <v>146</v>
      </c>
      <c r="C30" s="139" t="s">
        <v>37</v>
      </c>
      <c r="D30" s="96"/>
      <c r="E30" s="96"/>
      <c r="F30" s="79"/>
      <c r="G30" s="93"/>
      <c r="H30" s="79"/>
      <c r="I30" s="76"/>
      <c r="J30" s="77"/>
    </row>
    <row r="31" spans="1:10" s="78" customFormat="1" ht="30" customHeight="1">
      <c r="A31" s="170" t="s">
        <v>111</v>
      </c>
      <c r="B31" s="171" t="s">
        <v>147</v>
      </c>
      <c r="C31" s="139" t="s">
        <v>37</v>
      </c>
      <c r="D31" s="96"/>
      <c r="E31" s="96"/>
      <c r="F31" s="79"/>
      <c r="G31" s="93"/>
      <c r="H31" s="79"/>
      <c r="I31" s="76"/>
      <c r="J31" s="77"/>
    </row>
    <row r="32" spans="1:10" s="78" customFormat="1" ht="30" customHeight="1">
      <c r="A32" s="170" t="s">
        <v>112</v>
      </c>
      <c r="B32" s="171" t="s">
        <v>148</v>
      </c>
      <c r="C32" s="139" t="s">
        <v>37</v>
      </c>
      <c r="D32" s="96"/>
      <c r="E32" s="96"/>
      <c r="F32" s="79"/>
      <c r="G32" s="93"/>
      <c r="H32" s="79"/>
      <c r="I32" s="76"/>
      <c r="J32" s="77"/>
    </row>
    <row r="33" spans="1:10" s="78" customFormat="1" ht="30" customHeight="1">
      <c r="A33" s="170" t="s">
        <v>119</v>
      </c>
      <c r="B33" s="171" t="s">
        <v>149</v>
      </c>
      <c r="C33" s="143" t="s">
        <v>108</v>
      </c>
      <c r="D33" s="96"/>
      <c r="E33" s="96"/>
      <c r="F33" s="79"/>
      <c r="G33" s="93"/>
      <c r="H33" s="79"/>
      <c r="I33" s="76"/>
      <c r="J33" s="77"/>
    </row>
    <row r="34" spans="1:10" s="78" customFormat="1" ht="30" customHeight="1" thickBot="1">
      <c r="A34" s="172" t="s">
        <v>142</v>
      </c>
      <c r="B34" s="173" t="s">
        <v>150</v>
      </c>
      <c r="C34" s="144" t="s">
        <v>108</v>
      </c>
      <c r="D34" s="96"/>
      <c r="E34" s="96"/>
      <c r="F34" s="79"/>
      <c r="G34" s="93"/>
      <c r="H34" s="79"/>
      <c r="I34" s="76"/>
      <c r="J34" s="77"/>
    </row>
    <row r="35" spans="1:10" s="78" customFormat="1" ht="30" customHeight="1">
      <c r="A35" s="170" t="s">
        <v>113</v>
      </c>
      <c r="B35" s="171" t="s">
        <v>151</v>
      </c>
      <c r="C35" s="139" t="s">
        <v>37</v>
      </c>
      <c r="D35" s="96"/>
      <c r="E35" s="96"/>
      <c r="F35" s="79"/>
      <c r="G35" s="93"/>
      <c r="H35" s="79"/>
      <c r="I35" s="76"/>
      <c r="J35" s="77"/>
    </row>
    <row r="36" spans="1:10" s="78" customFormat="1" ht="30" customHeight="1">
      <c r="A36" s="170" t="s">
        <v>114</v>
      </c>
      <c r="B36" s="171" t="s">
        <v>152</v>
      </c>
      <c r="C36" s="139" t="s">
        <v>37</v>
      </c>
      <c r="D36" s="96"/>
      <c r="E36" s="96"/>
      <c r="F36" s="79"/>
      <c r="G36" s="93"/>
      <c r="H36" s="79"/>
      <c r="I36" s="76"/>
      <c r="J36" s="77"/>
    </row>
    <row r="37" spans="1:10" s="78" customFormat="1" ht="30" customHeight="1">
      <c r="A37" s="170" t="s">
        <v>115</v>
      </c>
      <c r="B37" s="171" t="s">
        <v>153</v>
      </c>
      <c r="C37" s="139" t="s">
        <v>37</v>
      </c>
      <c r="D37" s="96"/>
      <c r="E37" s="96"/>
      <c r="F37" s="79"/>
      <c r="G37" s="93"/>
      <c r="H37" s="79"/>
      <c r="I37" s="76"/>
      <c r="J37" s="77"/>
    </row>
    <row r="38" spans="1:10" s="78" customFormat="1" ht="30" customHeight="1">
      <c r="A38" s="170" t="s">
        <v>116</v>
      </c>
      <c r="B38" s="171" t="s">
        <v>154</v>
      </c>
      <c r="C38" s="139" t="s">
        <v>37</v>
      </c>
      <c r="D38" s="96"/>
      <c r="E38" s="96"/>
      <c r="F38" s="79"/>
      <c r="G38" s="93"/>
      <c r="H38" s="79"/>
      <c r="I38" s="76"/>
      <c r="J38" s="77"/>
    </row>
    <row r="39" spans="1:10" s="78" customFormat="1" ht="30" customHeight="1">
      <c r="A39" s="170" t="s">
        <v>117</v>
      </c>
      <c r="B39" s="171" t="s">
        <v>155</v>
      </c>
      <c r="C39" s="139" t="s">
        <v>37</v>
      </c>
      <c r="D39" s="96"/>
      <c r="E39" s="96"/>
      <c r="F39" s="79"/>
      <c r="G39" s="93"/>
      <c r="H39" s="79"/>
      <c r="I39" s="76"/>
      <c r="J39" s="77"/>
    </row>
    <row r="40" spans="1:10" s="78" customFormat="1" ht="30" customHeight="1">
      <c r="A40" s="170" t="s">
        <v>118</v>
      </c>
      <c r="B40" s="171" t="s">
        <v>156</v>
      </c>
      <c r="C40" s="139" t="s">
        <v>37</v>
      </c>
      <c r="D40" s="96"/>
      <c r="E40" s="96"/>
      <c r="F40" s="79"/>
      <c r="G40" s="93"/>
      <c r="H40" s="79"/>
      <c r="I40" s="76"/>
      <c r="J40" s="77"/>
    </row>
    <row r="41" spans="1:10" s="78" customFormat="1" ht="30" customHeight="1">
      <c r="A41" s="170" t="s">
        <v>120</v>
      </c>
      <c r="B41" s="171" t="s">
        <v>157</v>
      </c>
      <c r="C41" s="139" t="s">
        <v>37</v>
      </c>
      <c r="D41" s="96"/>
      <c r="E41" s="96"/>
      <c r="F41" s="79"/>
      <c r="G41" s="93"/>
      <c r="H41" s="79"/>
      <c r="I41" s="76"/>
      <c r="J41" s="77"/>
    </row>
    <row r="42" spans="1:10" s="78" customFormat="1" ht="30" customHeight="1">
      <c r="A42" s="170" t="s">
        <v>121</v>
      </c>
      <c r="B42" s="171" t="s">
        <v>158</v>
      </c>
      <c r="C42" s="177" t="s">
        <v>108</v>
      </c>
      <c r="D42" s="96"/>
      <c r="E42" s="96"/>
      <c r="F42" s="79"/>
      <c r="G42" s="93"/>
      <c r="H42" s="79"/>
      <c r="I42" s="76"/>
      <c r="J42" s="77"/>
    </row>
    <row r="43" spans="1:10" s="78" customFormat="1" ht="30" customHeight="1">
      <c r="A43" s="170" t="s">
        <v>122</v>
      </c>
      <c r="B43" s="171" t="s">
        <v>159</v>
      </c>
      <c r="C43" s="143" t="s">
        <v>108</v>
      </c>
      <c r="D43" s="96"/>
      <c r="E43" s="96"/>
      <c r="F43" s="79"/>
      <c r="G43" s="93"/>
      <c r="H43" s="79"/>
      <c r="I43" s="76"/>
      <c r="J43" s="77"/>
    </row>
    <row r="44" spans="1:10" s="78" customFormat="1" ht="30" customHeight="1" thickBot="1">
      <c r="A44" s="174" t="s">
        <v>123</v>
      </c>
      <c r="B44" s="171" t="s">
        <v>160</v>
      </c>
      <c r="C44" s="144" t="s">
        <v>108</v>
      </c>
      <c r="D44" s="96"/>
      <c r="E44" s="96"/>
      <c r="F44" s="79"/>
      <c r="G44" s="93"/>
      <c r="H44" s="79"/>
      <c r="I44" s="76"/>
      <c r="J44" s="77"/>
    </row>
    <row r="45" spans="1:10" s="78" customFormat="1" ht="30" customHeight="1">
      <c r="A45" s="85"/>
      <c r="B45" s="80"/>
      <c r="C45" s="44"/>
      <c r="D45" s="40"/>
      <c r="E45" s="40"/>
      <c r="F45" s="79"/>
      <c r="G45" s="79"/>
      <c r="H45" s="79"/>
      <c r="I45" s="76"/>
      <c r="J45" s="77"/>
    </row>
    <row r="46" spans="1:10" s="78" customFormat="1" ht="30" customHeight="1">
      <c r="A46" s="85"/>
      <c r="B46" s="80"/>
      <c r="C46" s="44"/>
      <c r="D46" s="40"/>
      <c r="E46" s="40"/>
      <c r="F46" s="79"/>
      <c r="G46" s="79"/>
      <c r="H46" s="79"/>
      <c r="I46" s="76"/>
      <c r="J46" s="77"/>
    </row>
    <row r="47" spans="1:10" s="78" customFormat="1" ht="30" customHeight="1">
      <c r="A47" s="85"/>
      <c r="B47" s="80"/>
      <c r="C47" s="44"/>
      <c r="D47" s="40"/>
      <c r="E47" s="40"/>
      <c r="F47" s="79"/>
      <c r="G47" s="79"/>
      <c r="H47" s="79"/>
      <c r="I47" s="76"/>
      <c r="J47" s="77"/>
    </row>
    <row r="48" spans="1:10" s="78" customFormat="1" ht="30" customHeight="1">
      <c r="A48" s="85"/>
      <c r="B48" s="80"/>
      <c r="C48" s="44"/>
      <c r="D48" s="40"/>
      <c r="E48" s="40"/>
      <c r="F48" s="79"/>
      <c r="G48" s="79"/>
      <c r="H48" s="79"/>
      <c r="I48" s="76"/>
      <c r="J48" s="77"/>
    </row>
    <row r="49" spans="1:10" s="78" customFormat="1" ht="30" customHeight="1">
      <c r="A49" s="85"/>
      <c r="B49" s="80"/>
      <c r="C49" s="44"/>
      <c r="D49" s="40"/>
      <c r="E49" s="40"/>
      <c r="F49" s="79"/>
      <c r="G49" s="79"/>
      <c r="H49" s="79"/>
      <c r="I49" s="76"/>
      <c r="J49" s="77"/>
    </row>
    <row r="50" spans="1:10" s="78" customFormat="1" ht="30" customHeight="1">
      <c r="A50" s="56"/>
      <c r="B50" s="80"/>
      <c r="C50" s="44"/>
      <c r="D50" s="40"/>
      <c r="E50" s="40"/>
      <c r="F50" s="79"/>
      <c r="G50" s="79"/>
      <c r="H50" s="79"/>
      <c r="I50" s="76"/>
      <c r="J50" s="77"/>
    </row>
    <row r="51" spans="1:10" s="78" customFormat="1" ht="30" customHeight="1">
      <c r="A51" s="56"/>
      <c r="B51" s="80"/>
      <c r="C51" s="44"/>
      <c r="D51" s="40"/>
      <c r="E51" s="40"/>
      <c r="F51" s="79"/>
      <c r="G51" s="79"/>
      <c r="H51" s="79"/>
      <c r="I51" s="76"/>
      <c r="J51" s="77"/>
    </row>
    <row r="52" spans="1:10" s="78" customFormat="1" ht="30" customHeight="1">
      <c r="A52" s="56"/>
      <c r="B52" s="80"/>
      <c r="C52" s="44"/>
      <c r="D52" s="40"/>
      <c r="E52" s="40"/>
      <c r="F52" s="79"/>
      <c r="G52" s="79"/>
      <c r="H52" s="79"/>
      <c r="I52" s="76"/>
      <c r="J52" s="77"/>
    </row>
    <row r="53" spans="1:10" s="78" customFormat="1" ht="30" customHeight="1">
      <c r="A53" s="56"/>
      <c r="B53" s="80"/>
      <c r="C53" s="44"/>
      <c r="D53" s="40"/>
      <c r="E53" s="40"/>
      <c r="F53" s="79"/>
      <c r="G53" s="79"/>
      <c r="H53" s="79"/>
      <c r="I53" s="76"/>
      <c r="J53" s="77"/>
    </row>
    <row r="54" spans="1:10" s="78" customFormat="1" ht="30" customHeight="1">
      <c r="A54" s="56"/>
      <c r="B54" s="80"/>
      <c r="C54" s="44"/>
      <c r="D54" s="40"/>
      <c r="E54" s="40"/>
      <c r="F54" s="79"/>
      <c r="G54" s="79"/>
      <c r="H54" s="79"/>
      <c r="I54" s="76"/>
      <c r="J54" s="77"/>
    </row>
    <row r="55" spans="1:10" s="78" customFormat="1" ht="30" customHeight="1">
      <c r="A55" s="56"/>
      <c r="B55" s="80"/>
      <c r="C55" s="44"/>
      <c r="D55" s="40"/>
      <c r="E55" s="40"/>
      <c r="F55" s="79"/>
      <c r="G55" s="79"/>
      <c r="H55" s="79"/>
      <c r="I55" s="76"/>
      <c r="J55" s="77"/>
    </row>
    <row r="56" spans="1:10" s="78" customFormat="1" ht="30" customHeight="1">
      <c r="A56" s="56"/>
      <c r="B56" s="80"/>
      <c r="C56" s="44"/>
      <c r="D56" s="40"/>
      <c r="E56" s="40"/>
      <c r="F56" s="79"/>
      <c r="G56" s="79"/>
      <c r="H56" s="79"/>
      <c r="I56" s="76"/>
      <c r="J56" s="77"/>
    </row>
    <row r="57" spans="1:10" s="78" customFormat="1" ht="30" customHeight="1">
      <c r="A57" s="56"/>
      <c r="B57" s="80"/>
      <c r="C57" s="44"/>
      <c r="D57" s="40"/>
      <c r="E57" s="40"/>
      <c r="F57" s="79"/>
      <c r="G57" s="79"/>
      <c r="H57" s="79"/>
      <c r="I57" s="76"/>
      <c r="J57" s="77"/>
    </row>
    <row r="58" spans="1:10" s="78" customFormat="1" ht="30" customHeight="1">
      <c r="A58" s="56"/>
      <c r="B58" s="80"/>
      <c r="C58" s="44"/>
      <c r="D58" s="40"/>
      <c r="E58" s="40"/>
      <c r="F58" s="79"/>
      <c r="G58" s="79"/>
      <c r="H58" s="79"/>
      <c r="I58" s="76"/>
      <c r="J58" s="77"/>
    </row>
    <row r="59" spans="1:10" s="78" customFormat="1" ht="30" customHeight="1">
      <c r="A59" s="56"/>
      <c r="B59" s="80"/>
      <c r="C59" s="44"/>
      <c r="D59" s="40"/>
      <c r="E59" s="40"/>
      <c r="F59" s="79"/>
      <c r="G59" s="79"/>
      <c r="H59" s="79"/>
      <c r="I59" s="76"/>
      <c r="J59" s="77"/>
    </row>
    <row r="60" spans="1:10" s="78" customFormat="1" ht="30" customHeight="1">
      <c r="A60" s="56"/>
      <c r="B60" s="80"/>
      <c r="C60" s="44"/>
      <c r="D60" s="40"/>
      <c r="E60" s="40"/>
      <c r="F60" s="79"/>
      <c r="G60" s="79"/>
      <c r="H60" s="79"/>
      <c r="I60" s="76"/>
      <c r="J60" s="77"/>
    </row>
    <row r="61" spans="1:10" s="78" customFormat="1" ht="30" customHeight="1">
      <c r="A61" s="56"/>
      <c r="B61" s="80"/>
      <c r="C61" s="44"/>
      <c r="D61" s="40"/>
      <c r="E61" s="40"/>
      <c r="F61" s="79"/>
      <c r="G61" s="79"/>
      <c r="H61" s="79"/>
      <c r="I61" s="76"/>
      <c r="J61" s="77"/>
    </row>
    <row r="62" spans="1:10" s="78" customFormat="1" ht="30" customHeight="1">
      <c r="A62" s="56"/>
      <c r="B62" s="80"/>
      <c r="C62" s="44"/>
      <c r="D62" s="40"/>
      <c r="E62" s="40"/>
      <c r="F62" s="79"/>
      <c r="G62" s="79"/>
      <c r="H62" s="79"/>
      <c r="I62" s="76"/>
      <c r="J62" s="77"/>
    </row>
    <row r="63" spans="1:10" s="78" customFormat="1" ht="30" customHeight="1">
      <c r="A63" s="56"/>
      <c r="B63" s="80"/>
      <c r="C63" s="44"/>
      <c r="D63" s="40"/>
      <c r="E63" s="40"/>
      <c r="F63" s="79"/>
      <c r="G63" s="79"/>
      <c r="H63" s="79"/>
      <c r="I63" s="76"/>
      <c r="J63" s="77"/>
    </row>
    <row r="64" spans="1:10" s="78" customFormat="1" ht="30" customHeight="1">
      <c r="A64" s="56"/>
      <c r="B64" s="80"/>
      <c r="C64" s="44"/>
      <c r="D64" s="40"/>
      <c r="E64" s="40"/>
      <c r="F64" s="79"/>
      <c r="G64" s="79"/>
      <c r="H64" s="79"/>
      <c r="I64" s="76"/>
      <c r="J64" s="77"/>
    </row>
    <row r="65" spans="1:10" s="78" customFormat="1" ht="30" customHeight="1">
      <c r="A65" s="56"/>
      <c r="B65" s="80"/>
      <c r="C65" s="44"/>
      <c r="D65" s="40"/>
      <c r="E65" s="40"/>
      <c r="F65" s="79"/>
      <c r="G65" s="79"/>
      <c r="H65" s="79"/>
      <c r="I65" s="76"/>
      <c r="J65" s="77"/>
    </row>
    <row r="66" spans="1:10" s="78" customFormat="1" ht="30" customHeight="1">
      <c r="A66" s="56"/>
      <c r="B66" s="80"/>
      <c r="C66" s="44"/>
      <c r="D66" s="40"/>
      <c r="E66" s="40"/>
      <c r="F66" s="79"/>
      <c r="G66" s="79"/>
      <c r="H66" s="79"/>
      <c r="I66" s="76"/>
      <c r="J66" s="77"/>
    </row>
    <row r="67" spans="1:10" s="78" customFormat="1" ht="30" customHeight="1">
      <c r="A67" s="56"/>
      <c r="B67" s="80"/>
      <c r="C67" s="44"/>
      <c r="D67" s="40"/>
      <c r="E67" s="40"/>
      <c r="F67" s="79"/>
      <c r="G67" s="79"/>
      <c r="H67" s="79"/>
      <c r="I67" s="76"/>
      <c r="J67" s="77"/>
    </row>
    <row r="68" spans="1:10" s="78" customFormat="1" ht="30" customHeight="1">
      <c r="A68" s="56"/>
      <c r="B68" s="80"/>
      <c r="C68" s="44"/>
      <c r="D68" s="40"/>
      <c r="E68" s="40"/>
      <c r="F68" s="79"/>
      <c r="G68" s="79"/>
      <c r="H68" s="79"/>
      <c r="I68" s="76"/>
      <c r="J68" s="77"/>
    </row>
    <row r="69" spans="1:10" s="78" customFormat="1" ht="30" customHeight="1">
      <c r="A69" s="56"/>
      <c r="B69" s="80"/>
      <c r="C69" s="44"/>
      <c r="D69" s="40"/>
      <c r="E69" s="40"/>
      <c r="F69" s="79"/>
      <c r="G69" s="79"/>
      <c r="H69" s="79"/>
      <c r="I69" s="76"/>
      <c r="J69" s="77"/>
    </row>
    <row r="70" spans="1:10" s="78" customFormat="1" ht="30" customHeight="1">
      <c r="A70" s="56"/>
      <c r="B70" s="80"/>
      <c r="C70" s="44"/>
      <c r="D70" s="40"/>
      <c r="E70" s="40"/>
      <c r="F70" s="79"/>
      <c r="G70" s="79"/>
      <c r="H70" s="79"/>
      <c r="I70" s="76"/>
      <c r="J70" s="77"/>
    </row>
    <row r="71" spans="1:10" s="78" customFormat="1" ht="30" customHeight="1">
      <c r="A71" s="56"/>
      <c r="B71" s="80"/>
      <c r="C71" s="44"/>
      <c r="D71" s="40"/>
      <c r="E71" s="40"/>
      <c r="F71" s="79"/>
      <c r="G71" s="79"/>
      <c r="H71" s="79"/>
      <c r="I71" s="76"/>
      <c r="J71" s="77"/>
    </row>
    <row r="72" spans="1:10" s="78" customFormat="1" ht="30" customHeight="1">
      <c r="A72" s="56"/>
      <c r="B72" s="80"/>
      <c r="C72" s="44"/>
      <c r="D72" s="40"/>
      <c r="E72" s="40"/>
      <c r="F72" s="79"/>
      <c r="G72" s="79"/>
      <c r="H72" s="79"/>
      <c r="I72" s="76"/>
      <c r="J72" s="77"/>
    </row>
    <row r="73" spans="1:10" s="78" customFormat="1" ht="30" customHeight="1">
      <c r="A73" s="56"/>
      <c r="B73" s="80"/>
      <c r="C73" s="44"/>
      <c r="D73" s="40"/>
      <c r="E73" s="40"/>
      <c r="F73" s="79"/>
      <c r="G73" s="79"/>
      <c r="H73" s="79"/>
      <c r="I73" s="76"/>
      <c r="J73" s="77"/>
    </row>
    <row r="74" spans="1:10" s="78" customFormat="1" ht="30" customHeight="1">
      <c r="A74" s="56"/>
      <c r="B74" s="80"/>
      <c r="C74" s="44"/>
      <c r="D74" s="40"/>
      <c r="E74" s="40"/>
      <c r="F74" s="79"/>
      <c r="G74" s="79"/>
      <c r="H74" s="79"/>
      <c r="I74" s="76"/>
      <c r="J74" s="77"/>
    </row>
    <row r="75" spans="1:10" s="42" customFormat="1" ht="30" customHeight="1">
      <c r="A75" s="56"/>
      <c r="B75" s="39"/>
      <c r="C75" s="44"/>
      <c r="D75" s="40"/>
      <c r="E75" s="40"/>
      <c r="F75" s="43"/>
      <c r="G75" s="43"/>
      <c r="H75" s="43"/>
      <c r="I75" s="37"/>
      <c r="J75" s="38"/>
    </row>
    <row r="76" spans="1:10" s="42" customFormat="1" ht="30" customHeight="1">
      <c r="A76" s="56"/>
      <c r="B76" s="39"/>
      <c r="C76" s="44"/>
      <c r="D76" s="40"/>
      <c r="E76" s="40"/>
      <c r="F76" s="43"/>
      <c r="G76" s="43"/>
      <c r="H76" s="43"/>
      <c r="I76" s="37"/>
      <c r="J76" s="38"/>
    </row>
    <row r="77" spans="1:10" s="42" customFormat="1" ht="30" customHeight="1">
      <c r="A77" s="56"/>
      <c r="B77" s="39"/>
      <c r="C77" s="44"/>
      <c r="D77" s="40"/>
      <c r="E77" s="40"/>
      <c r="F77" s="43"/>
      <c r="G77" s="43"/>
      <c r="H77" s="43"/>
      <c r="I77" s="37"/>
      <c r="J77" s="38"/>
    </row>
    <row r="78" spans="1:10" s="42" customFormat="1" ht="30" customHeight="1">
      <c r="A78" s="56"/>
      <c r="B78" s="39"/>
      <c r="C78" s="44"/>
      <c r="D78" s="40"/>
      <c r="E78" s="40"/>
      <c r="F78" s="43"/>
      <c r="G78" s="43"/>
      <c r="H78" s="43"/>
      <c r="I78" s="37"/>
      <c r="J78" s="38"/>
    </row>
    <row r="79" spans="1:10" s="42" customFormat="1" ht="30" customHeight="1">
      <c r="A79" s="56"/>
      <c r="B79" s="39"/>
      <c r="C79" s="44"/>
      <c r="D79" s="40"/>
      <c r="E79" s="40"/>
      <c r="F79" s="43"/>
      <c r="G79" s="43"/>
      <c r="H79" s="43"/>
      <c r="I79" s="37"/>
      <c r="J79" s="38"/>
    </row>
    <row r="80" spans="1:10" s="42" customFormat="1" ht="30" customHeight="1">
      <c r="A80" s="56"/>
      <c r="B80" s="39"/>
      <c r="C80" s="44"/>
      <c r="D80" s="40"/>
      <c r="E80" s="40"/>
      <c r="F80" s="43"/>
      <c r="G80" s="43"/>
      <c r="H80" s="43"/>
      <c r="I80" s="37"/>
      <c r="J80" s="38"/>
    </row>
    <row r="81" spans="1:10" s="42" customFormat="1" ht="30" customHeight="1">
      <c r="A81" s="56"/>
      <c r="B81" s="39"/>
      <c r="C81" s="44"/>
      <c r="D81" s="40"/>
      <c r="E81" s="40"/>
      <c r="F81" s="43"/>
      <c r="G81" s="43"/>
      <c r="H81" s="43"/>
      <c r="I81" s="37"/>
      <c r="J81" s="38"/>
    </row>
    <row r="82" spans="1:10" s="42" customFormat="1" ht="30" customHeight="1">
      <c r="A82" s="56"/>
      <c r="B82" s="39"/>
      <c r="C82" s="44"/>
      <c r="D82" s="40"/>
      <c r="E82" s="40"/>
      <c r="F82" s="43"/>
      <c r="G82" s="43"/>
      <c r="H82" s="43"/>
      <c r="I82" s="37"/>
      <c r="J82" s="38"/>
    </row>
    <row r="83" spans="1:10" s="42" customFormat="1" ht="30" customHeight="1">
      <c r="A83" s="56"/>
      <c r="B83" s="39"/>
      <c r="C83" s="44"/>
      <c r="D83" s="40"/>
      <c r="E83" s="40"/>
      <c r="F83" s="43"/>
      <c r="G83" s="43"/>
      <c r="H83" s="43"/>
      <c r="I83" s="37"/>
      <c r="J83" s="38"/>
    </row>
    <row r="84" spans="1:10" s="42" customFormat="1" ht="30" customHeight="1">
      <c r="A84" s="56"/>
      <c r="B84" s="39"/>
      <c r="C84" s="44"/>
      <c r="D84" s="40"/>
      <c r="E84" s="40"/>
      <c r="F84" s="43"/>
      <c r="G84" s="43"/>
      <c r="H84" s="43"/>
      <c r="I84" s="37"/>
      <c r="J84" s="38"/>
    </row>
    <row r="85" spans="1:10" s="42" customFormat="1" ht="30" customHeight="1">
      <c r="A85" s="56"/>
      <c r="B85" s="39"/>
      <c r="C85" s="44"/>
      <c r="D85" s="40"/>
      <c r="E85" s="40"/>
      <c r="F85" s="43"/>
      <c r="G85" s="43"/>
      <c r="H85" s="43"/>
      <c r="I85" s="37"/>
      <c r="J85" s="38"/>
    </row>
    <row r="86" spans="1:10" s="42" customFormat="1" ht="30" customHeight="1">
      <c r="A86" s="56"/>
      <c r="B86" s="39"/>
      <c r="C86" s="44"/>
      <c r="D86" s="40"/>
      <c r="E86" s="40"/>
      <c r="F86" s="43"/>
      <c r="G86" s="43"/>
      <c r="H86" s="43"/>
      <c r="I86" s="37"/>
      <c r="J86" s="38"/>
    </row>
    <row r="87" spans="1:10" s="42" customFormat="1" ht="30" customHeight="1">
      <c r="A87" s="56"/>
      <c r="B87" s="39"/>
      <c r="C87" s="44"/>
      <c r="D87" s="40"/>
      <c r="E87" s="40"/>
      <c r="F87" s="43"/>
      <c r="G87" s="43"/>
      <c r="H87" s="43"/>
      <c r="I87" s="37"/>
      <c r="J87" s="38"/>
    </row>
    <row r="88" spans="1:10" s="42" customFormat="1" ht="30" customHeight="1">
      <c r="A88" s="56"/>
      <c r="B88" s="39"/>
      <c r="C88" s="44"/>
      <c r="D88" s="40"/>
      <c r="E88" s="40"/>
      <c r="F88" s="43"/>
      <c r="G88" s="43"/>
      <c r="H88" s="43"/>
      <c r="I88" s="37"/>
      <c r="J88" s="38"/>
    </row>
    <row r="89" spans="1:10" s="42" customFormat="1" ht="30" customHeight="1">
      <c r="A89" s="56"/>
      <c r="B89" s="39"/>
      <c r="C89" s="44"/>
      <c r="D89" s="40"/>
      <c r="E89" s="40"/>
      <c r="F89" s="43"/>
      <c r="G89" s="43"/>
      <c r="H89" s="43"/>
      <c r="I89" s="37"/>
      <c r="J89" s="38"/>
    </row>
    <row r="90" spans="1:10" s="42" customFormat="1" ht="30" customHeight="1">
      <c r="A90" s="56"/>
      <c r="B90" s="39"/>
      <c r="C90" s="44"/>
      <c r="D90" s="40"/>
      <c r="E90" s="40"/>
      <c r="F90" s="43"/>
      <c r="G90" s="43"/>
      <c r="H90" s="43"/>
      <c r="I90" s="37"/>
      <c r="J90" s="38"/>
    </row>
    <row r="91" spans="1:10" s="42" customFormat="1" ht="30" customHeight="1">
      <c r="A91" s="56"/>
      <c r="B91" s="39"/>
      <c r="C91" s="44"/>
      <c r="D91" s="40"/>
      <c r="E91" s="40"/>
      <c r="F91" s="43"/>
      <c r="G91" s="43"/>
      <c r="H91" s="43"/>
      <c r="I91" s="37"/>
      <c r="J91" s="38"/>
    </row>
    <row r="92" spans="1:10" s="42" customFormat="1" ht="30" customHeight="1">
      <c r="A92" s="56"/>
      <c r="B92" s="39"/>
      <c r="C92" s="44"/>
      <c r="D92" s="40"/>
      <c r="E92" s="40"/>
      <c r="F92" s="43"/>
      <c r="G92" s="43"/>
      <c r="H92" s="43"/>
      <c r="I92" s="37"/>
      <c r="J92" s="38"/>
    </row>
    <row r="93" spans="1:10" s="42" customFormat="1" ht="30" customHeight="1">
      <c r="A93" s="56"/>
      <c r="B93" s="39"/>
      <c r="C93" s="44"/>
      <c r="D93" s="40"/>
      <c r="E93" s="40"/>
      <c r="F93" s="43"/>
      <c r="G93" s="43"/>
      <c r="H93" s="43"/>
      <c r="I93" s="37"/>
      <c r="J93" s="38"/>
    </row>
    <row r="94" spans="1:10" s="42" customFormat="1" ht="30" customHeight="1">
      <c r="A94" s="56"/>
      <c r="B94" s="39"/>
      <c r="C94" s="44"/>
      <c r="D94" s="40"/>
      <c r="E94" s="40"/>
      <c r="F94" s="43"/>
      <c r="G94" s="43"/>
      <c r="H94" s="43"/>
      <c r="I94" s="37"/>
      <c r="J94" s="38"/>
    </row>
    <row r="95" spans="1:10" s="42" customFormat="1" ht="30" customHeight="1">
      <c r="A95" s="56"/>
      <c r="B95" s="39"/>
      <c r="C95" s="44"/>
      <c r="D95" s="40"/>
      <c r="E95" s="40"/>
      <c r="F95" s="43"/>
      <c r="G95" s="43"/>
      <c r="H95" s="43"/>
      <c r="I95" s="37"/>
      <c r="J95" s="38"/>
    </row>
    <row r="96" spans="1:10" s="42" customFormat="1" ht="30" customHeight="1">
      <c r="A96" s="56"/>
      <c r="B96" s="39"/>
      <c r="C96" s="44"/>
      <c r="D96" s="40"/>
      <c r="E96" s="40"/>
      <c r="F96" s="43"/>
      <c r="G96" s="43"/>
      <c r="H96" s="43"/>
      <c r="I96" s="37"/>
      <c r="J96" s="38"/>
    </row>
    <row r="97" spans="1:10" s="42" customFormat="1" ht="30" customHeight="1">
      <c r="A97" s="56"/>
      <c r="B97" s="39"/>
      <c r="C97" s="44"/>
      <c r="D97" s="40"/>
      <c r="E97" s="40"/>
      <c r="F97" s="43"/>
      <c r="G97" s="43"/>
      <c r="H97" s="43"/>
      <c r="I97" s="37"/>
      <c r="J97" s="38"/>
    </row>
    <row r="98" spans="1:10" s="42" customFormat="1" ht="30" customHeight="1">
      <c r="A98" s="56"/>
      <c r="B98" s="39"/>
      <c r="C98" s="44"/>
      <c r="D98" s="40"/>
      <c r="E98" s="40"/>
      <c r="F98" s="43"/>
      <c r="G98" s="43"/>
      <c r="H98" s="43"/>
      <c r="I98" s="37"/>
      <c r="J98" s="38"/>
    </row>
    <row r="99" spans="1:10" s="42" customFormat="1" ht="30" customHeight="1">
      <c r="A99" s="56"/>
      <c r="B99" s="39"/>
      <c r="C99" s="44"/>
      <c r="D99" s="40"/>
      <c r="E99" s="40"/>
      <c r="F99" s="43"/>
      <c r="G99" s="43"/>
      <c r="H99" s="43"/>
      <c r="I99" s="37"/>
      <c r="J99" s="38"/>
    </row>
    <row r="100" spans="1:10" s="42" customFormat="1" ht="30" customHeight="1">
      <c r="A100" s="56"/>
      <c r="B100" s="39"/>
      <c r="C100" s="44"/>
      <c r="D100" s="40"/>
      <c r="E100" s="40"/>
      <c r="F100" s="43"/>
      <c r="G100" s="43"/>
      <c r="H100" s="43"/>
      <c r="I100" s="37"/>
      <c r="J100" s="38"/>
    </row>
    <row r="101" spans="1:10" s="42" customFormat="1" ht="30" customHeight="1">
      <c r="A101" s="56"/>
      <c r="B101" s="39"/>
      <c r="C101" s="44"/>
      <c r="D101" s="40"/>
      <c r="E101" s="40"/>
      <c r="F101" s="43"/>
      <c r="G101" s="43"/>
      <c r="H101" s="43"/>
      <c r="I101" s="37"/>
      <c r="J101" s="38"/>
    </row>
    <row r="102" spans="1:10" s="42" customFormat="1" ht="30" customHeight="1">
      <c r="A102" s="56"/>
      <c r="B102" s="39"/>
      <c r="C102" s="44"/>
      <c r="D102" s="40"/>
      <c r="E102" s="40"/>
      <c r="F102" s="43"/>
      <c r="G102" s="43"/>
      <c r="H102" s="43"/>
      <c r="I102" s="37"/>
      <c r="J102" s="38"/>
    </row>
    <row r="103" spans="1:10" s="42" customFormat="1" ht="30" customHeight="1">
      <c r="A103" s="56"/>
      <c r="B103" s="39"/>
      <c r="C103" s="44"/>
      <c r="D103" s="40"/>
      <c r="E103" s="40"/>
      <c r="F103" s="43"/>
      <c r="G103" s="43"/>
      <c r="H103" s="43"/>
      <c r="I103" s="37"/>
      <c r="J103" s="38"/>
    </row>
    <row r="104" spans="1:10" s="42" customFormat="1" ht="30" customHeight="1">
      <c r="A104" s="56"/>
      <c r="B104" s="39"/>
      <c r="C104" s="44"/>
      <c r="D104" s="40"/>
      <c r="E104" s="40"/>
      <c r="F104" s="43"/>
      <c r="G104" s="43"/>
      <c r="H104" s="43"/>
      <c r="I104" s="37"/>
      <c r="J104" s="38"/>
    </row>
    <row r="105" spans="1:10" s="42" customFormat="1" ht="30" customHeight="1">
      <c r="A105" s="56"/>
      <c r="B105" s="39"/>
      <c r="C105" s="44"/>
      <c r="D105" s="40"/>
      <c r="E105" s="40"/>
      <c r="F105" s="43"/>
      <c r="G105" s="43"/>
      <c r="H105" s="43"/>
      <c r="I105" s="37"/>
      <c r="J105" s="38"/>
    </row>
    <row r="106" spans="1:10" s="42" customFormat="1" ht="30" customHeight="1">
      <c r="A106" s="56"/>
      <c r="B106" s="39"/>
      <c r="C106" s="44"/>
      <c r="D106" s="40"/>
      <c r="E106" s="40"/>
      <c r="F106" s="43"/>
      <c r="G106" s="43"/>
      <c r="H106" s="43"/>
      <c r="I106" s="37"/>
      <c r="J106" s="38"/>
    </row>
    <row r="107" spans="1:10" s="42" customFormat="1" ht="30" customHeight="1">
      <c r="A107" s="56"/>
      <c r="B107" s="39"/>
      <c r="C107" s="44"/>
      <c r="D107" s="40"/>
      <c r="E107" s="40"/>
      <c r="F107" s="43"/>
      <c r="G107" s="43"/>
      <c r="H107" s="43"/>
      <c r="I107" s="37"/>
      <c r="J107" s="38"/>
    </row>
    <row r="108" spans="1:10" s="42" customFormat="1" ht="30" customHeight="1">
      <c r="A108" s="56"/>
      <c r="B108" s="39"/>
      <c r="C108" s="44"/>
      <c r="D108" s="40"/>
      <c r="E108" s="40"/>
      <c r="F108" s="43"/>
      <c r="G108" s="43"/>
      <c r="H108" s="43"/>
      <c r="I108" s="37"/>
      <c r="J108" s="38"/>
    </row>
    <row r="109" spans="1:10" s="42" customFormat="1" ht="30" customHeight="1">
      <c r="A109" s="56"/>
      <c r="B109" s="39"/>
      <c r="C109" s="44"/>
      <c r="D109" s="40"/>
      <c r="E109" s="40"/>
      <c r="F109" s="43"/>
      <c r="G109" s="43"/>
      <c r="H109" s="43"/>
      <c r="I109" s="37"/>
      <c r="J109" s="38"/>
    </row>
    <row r="110" spans="1:10" s="42" customFormat="1" ht="30" customHeight="1">
      <c r="A110" s="56"/>
      <c r="B110" s="39"/>
      <c r="C110" s="44"/>
      <c r="D110" s="40"/>
      <c r="E110" s="40"/>
      <c r="F110" s="43"/>
      <c r="G110" s="43"/>
      <c r="H110" s="43"/>
      <c r="I110" s="37"/>
      <c r="J110" s="38"/>
    </row>
    <row r="111" spans="1:10" s="42" customFormat="1" ht="30" customHeight="1">
      <c r="A111" s="56"/>
      <c r="B111" s="39"/>
      <c r="C111" s="44"/>
      <c r="D111" s="40"/>
      <c r="E111" s="40"/>
      <c r="F111" s="43"/>
      <c r="G111" s="43"/>
      <c r="H111" s="43"/>
      <c r="I111" s="37"/>
      <c r="J111" s="38"/>
    </row>
    <row r="112" spans="1:10" s="42" customFormat="1" ht="30" customHeight="1">
      <c r="A112" s="56"/>
      <c r="B112" s="39"/>
      <c r="C112" s="44"/>
      <c r="D112" s="40"/>
      <c r="E112" s="40"/>
      <c r="F112" s="43"/>
      <c r="G112" s="43"/>
      <c r="H112" s="43"/>
      <c r="I112" s="37"/>
      <c r="J112" s="38"/>
    </row>
    <row r="113" spans="1:10" s="42" customFormat="1" ht="30" customHeight="1">
      <c r="A113" s="56"/>
      <c r="B113" s="39"/>
      <c r="C113" s="44"/>
      <c r="D113" s="40"/>
      <c r="E113" s="40"/>
      <c r="F113" s="43"/>
      <c r="G113" s="43"/>
      <c r="H113" s="43"/>
      <c r="I113" s="37"/>
      <c r="J113" s="38"/>
    </row>
    <row r="114" spans="1:10" s="42" customFormat="1" ht="30" customHeight="1">
      <c r="A114" s="56"/>
      <c r="B114" s="39"/>
      <c r="C114" s="44"/>
      <c r="D114" s="40"/>
      <c r="E114" s="40"/>
      <c r="F114" s="43"/>
      <c r="G114" s="43"/>
      <c r="H114" s="43"/>
      <c r="I114" s="37"/>
      <c r="J114" s="38"/>
    </row>
    <row r="115" spans="1:10" s="42" customFormat="1" ht="30" customHeight="1">
      <c r="A115" s="56"/>
      <c r="B115" s="39"/>
      <c r="C115" s="44"/>
      <c r="D115" s="40"/>
      <c r="E115" s="40"/>
      <c r="F115" s="43"/>
      <c r="G115" s="43"/>
      <c r="H115" s="43"/>
      <c r="I115" s="37"/>
      <c r="J115" s="38"/>
    </row>
    <row r="116" spans="1:10" s="42" customFormat="1" ht="30" customHeight="1">
      <c r="A116" s="56"/>
      <c r="B116" s="39"/>
      <c r="C116" s="44"/>
      <c r="D116" s="40"/>
      <c r="E116" s="40"/>
      <c r="F116" s="43"/>
      <c r="G116" s="43"/>
      <c r="H116" s="43"/>
      <c r="I116" s="37"/>
      <c r="J116" s="38"/>
    </row>
    <row r="117" spans="1:10" s="42" customFormat="1" ht="30" customHeight="1">
      <c r="A117" s="56"/>
      <c r="B117" s="39"/>
      <c r="C117" s="44"/>
      <c r="D117" s="40"/>
      <c r="E117" s="40"/>
      <c r="F117" s="43"/>
      <c r="G117" s="43"/>
      <c r="H117" s="43"/>
      <c r="I117" s="37"/>
      <c r="J117" s="38"/>
    </row>
    <row r="118" spans="1:10" s="42" customFormat="1" ht="30" customHeight="1">
      <c r="A118" s="56"/>
      <c r="B118" s="39"/>
      <c r="C118" s="44"/>
      <c r="D118" s="40"/>
      <c r="E118" s="40"/>
      <c r="F118" s="43"/>
      <c r="G118" s="43"/>
      <c r="H118" s="43"/>
      <c r="I118" s="37"/>
      <c r="J118" s="38"/>
    </row>
    <row r="119" spans="1:10" s="42" customFormat="1" ht="30" customHeight="1">
      <c r="A119" s="56"/>
      <c r="B119" s="39"/>
      <c r="C119" s="44"/>
      <c r="D119" s="40"/>
      <c r="E119" s="40"/>
      <c r="F119" s="43"/>
      <c r="G119" s="43"/>
      <c r="H119" s="43"/>
      <c r="I119" s="37"/>
      <c r="J119" s="38"/>
    </row>
    <row r="120" spans="1:10" s="42" customFormat="1" ht="30" customHeight="1">
      <c r="A120" s="56"/>
      <c r="B120" s="39"/>
      <c r="C120" s="44"/>
      <c r="D120" s="40"/>
      <c r="E120" s="40"/>
      <c r="F120" s="43"/>
      <c r="G120" s="43"/>
      <c r="H120" s="43"/>
      <c r="I120" s="37"/>
      <c r="J120" s="38"/>
    </row>
    <row r="121" spans="1:10" s="42" customFormat="1" ht="30" customHeight="1">
      <c r="A121" s="56"/>
      <c r="B121" s="39"/>
      <c r="C121" s="44"/>
      <c r="D121" s="40"/>
      <c r="E121" s="40"/>
      <c r="F121" s="43"/>
      <c r="G121" s="43"/>
      <c r="H121" s="43"/>
      <c r="I121" s="37"/>
      <c r="J121" s="38"/>
    </row>
    <row r="122" spans="1:10" s="42" customFormat="1" ht="30" customHeight="1">
      <c r="A122" s="56"/>
      <c r="B122" s="39"/>
      <c r="C122" s="44"/>
      <c r="D122" s="40"/>
      <c r="E122" s="40"/>
      <c r="F122" s="43"/>
      <c r="G122" s="43"/>
      <c r="H122" s="43"/>
      <c r="I122" s="37"/>
      <c r="J122" s="38"/>
    </row>
    <row r="123" spans="1:10" s="42" customFormat="1" ht="30" customHeight="1">
      <c r="A123" s="56"/>
      <c r="B123" s="39"/>
      <c r="C123" s="44"/>
      <c r="D123" s="40"/>
      <c r="E123" s="40"/>
      <c r="F123" s="43"/>
      <c r="G123" s="43"/>
      <c r="H123" s="43"/>
      <c r="I123" s="37"/>
      <c r="J123" s="38"/>
    </row>
    <row r="124" spans="1:10" s="42" customFormat="1" ht="30" customHeight="1">
      <c r="A124" s="56"/>
      <c r="B124" s="39"/>
      <c r="C124" s="44"/>
      <c r="D124" s="40"/>
      <c r="E124" s="40"/>
      <c r="F124" s="43"/>
      <c r="G124" s="43"/>
      <c r="H124" s="43"/>
      <c r="I124" s="37"/>
      <c r="J124" s="38"/>
    </row>
    <row r="125" spans="1:10" s="42" customFormat="1" ht="30" customHeight="1">
      <c r="A125" s="56"/>
      <c r="B125" s="39"/>
      <c r="C125" s="44"/>
      <c r="D125" s="40"/>
      <c r="E125" s="40"/>
      <c r="F125" s="43"/>
      <c r="G125" s="43"/>
      <c r="H125" s="43"/>
      <c r="I125" s="37"/>
      <c r="J125" s="38"/>
    </row>
    <row r="126" spans="1:10" s="42" customFormat="1" ht="30" customHeight="1">
      <c r="A126" s="56"/>
      <c r="B126" s="39"/>
      <c r="C126" s="44"/>
      <c r="D126" s="40"/>
      <c r="E126" s="40"/>
      <c r="F126" s="43"/>
      <c r="G126" s="43"/>
      <c r="H126" s="43"/>
      <c r="I126" s="37"/>
      <c r="J126" s="38"/>
    </row>
    <row r="127" spans="1:10" s="42" customFormat="1" ht="30" customHeight="1">
      <c r="A127" s="56"/>
      <c r="B127" s="39"/>
      <c r="C127" s="44"/>
      <c r="D127" s="40"/>
      <c r="E127" s="40"/>
      <c r="F127" s="43"/>
      <c r="G127" s="43"/>
      <c r="H127" s="43"/>
      <c r="I127" s="37"/>
      <c r="J127" s="38"/>
    </row>
    <row r="128" spans="1:10" s="42" customFormat="1" ht="30" customHeight="1">
      <c r="A128" s="56"/>
      <c r="B128" s="39"/>
      <c r="C128" s="44"/>
      <c r="D128" s="40"/>
      <c r="E128" s="40"/>
      <c r="F128" s="43"/>
      <c r="G128" s="43"/>
      <c r="H128" s="43"/>
      <c r="I128" s="37"/>
      <c r="J128" s="38"/>
    </row>
    <row r="129" spans="1:10" s="42" customFormat="1" ht="30" customHeight="1">
      <c r="A129" s="56"/>
      <c r="B129" s="39"/>
      <c r="C129" s="44"/>
      <c r="D129" s="40"/>
      <c r="E129" s="40"/>
      <c r="F129" s="43"/>
      <c r="G129" s="43"/>
      <c r="H129" s="43"/>
      <c r="I129" s="37"/>
      <c r="J129" s="38"/>
    </row>
    <row r="130" spans="1:10" s="42" customFormat="1" ht="30" customHeight="1">
      <c r="A130" s="56"/>
      <c r="B130" s="39"/>
      <c r="C130" s="44"/>
      <c r="D130" s="40"/>
      <c r="E130" s="40"/>
      <c r="F130" s="43"/>
      <c r="G130" s="43"/>
      <c r="H130" s="43"/>
      <c r="I130" s="37"/>
      <c r="J130" s="38"/>
    </row>
    <row r="131" spans="1:10" s="42" customFormat="1" ht="30" customHeight="1">
      <c r="A131" s="56"/>
      <c r="B131" s="39"/>
      <c r="C131" s="44"/>
      <c r="D131" s="40"/>
      <c r="E131" s="40"/>
      <c r="F131" s="43"/>
      <c r="G131" s="43"/>
      <c r="H131" s="43"/>
      <c r="I131" s="37"/>
      <c r="J131" s="38"/>
    </row>
    <row r="132" spans="1:10" s="42" customFormat="1" ht="30" customHeight="1">
      <c r="A132" s="56"/>
      <c r="B132" s="39"/>
      <c r="C132" s="44"/>
      <c r="D132" s="40"/>
      <c r="E132" s="40"/>
      <c r="F132" s="43"/>
      <c r="G132" s="43"/>
      <c r="H132" s="43"/>
      <c r="I132" s="37"/>
      <c r="J132" s="38"/>
    </row>
    <row r="133" spans="1:10" s="42" customFormat="1" ht="30" customHeight="1">
      <c r="A133" s="56"/>
      <c r="B133" s="39"/>
      <c r="C133" s="44"/>
      <c r="D133" s="40"/>
      <c r="E133" s="40"/>
      <c r="F133" s="43"/>
      <c r="G133" s="43"/>
      <c r="H133" s="43"/>
      <c r="I133" s="37"/>
      <c r="J133" s="38"/>
    </row>
    <row r="134" spans="1:10" s="42" customFormat="1" ht="30" customHeight="1">
      <c r="A134" s="56"/>
      <c r="B134" s="39"/>
      <c r="C134" s="44"/>
      <c r="D134" s="40"/>
      <c r="E134" s="40"/>
      <c r="F134" s="43"/>
      <c r="G134" s="43"/>
      <c r="H134" s="43"/>
      <c r="I134" s="37"/>
      <c r="J134" s="38"/>
    </row>
    <row r="135" spans="1:10" s="42" customFormat="1" ht="30" customHeight="1">
      <c r="A135" s="56"/>
      <c r="B135" s="39"/>
      <c r="C135" s="44"/>
      <c r="D135" s="40"/>
      <c r="E135" s="40"/>
      <c r="F135" s="43"/>
      <c r="G135" s="43"/>
      <c r="H135" s="43"/>
      <c r="I135" s="37"/>
      <c r="J135" s="38"/>
    </row>
    <row r="136" spans="1:10" s="42" customFormat="1" ht="30" customHeight="1">
      <c r="A136" s="56"/>
      <c r="B136" s="39"/>
      <c r="C136" s="44"/>
      <c r="D136" s="40"/>
      <c r="E136" s="40"/>
      <c r="F136" s="43"/>
      <c r="G136" s="43"/>
      <c r="H136" s="43"/>
      <c r="I136" s="37"/>
      <c r="J136" s="38"/>
    </row>
    <row r="137" spans="1:10" s="42" customFormat="1" ht="30" customHeight="1">
      <c r="A137" s="56"/>
      <c r="B137" s="39"/>
      <c r="C137" s="44"/>
      <c r="D137" s="40"/>
      <c r="E137" s="40"/>
      <c r="F137" s="43"/>
      <c r="G137" s="43"/>
      <c r="H137" s="43"/>
      <c r="I137" s="37"/>
      <c r="J137" s="38"/>
    </row>
    <row r="138" spans="1:10" s="42" customFormat="1" ht="30" customHeight="1">
      <c r="A138" s="56"/>
      <c r="B138" s="39"/>
      <c r="C138" s="44"/>
      <c r="D138" s="40"/>
      <c r="E138" s="40"/>
      <c r="F138" s="43"/>
      <c r="G138" s="43"/>
      <c r="H138" s="43"/>
      <c r="I138" s="37"/>
      <c r="J138" s="38"/>
    </row>
    <row r="139" spans="1:10" s="42" customFormat="1" ht="30" customHeight="1">
      <c r="A139" s="56"/>
      <c r="B139" s="39"/>
      <c r="C139" s="44"/>
      <c r="D139" s="40"/>
      <c r="E139" s="40"/>
      <c r="F139" s="41"/>
      <c r="G139" s="41"/>
      <c r="H139" s="41"/>
      <c r="I139" s="37"/>
      <c r="J139" s="38"/>
    </row>
    <row r="140" spans="1:10" s="42" customFormat="1" ht="30" customHeight="1">
      <c r="A140" s="56"/>
      <c r="B140" s="39"/>
      <c r="C140" s="44"/>
      <c r="D140" s="40"/>
      <c r="E140" s="40"/>
      <c r="F140" s="41"/>
      <c r="G140" s="41"/>
      <c r="H140" s="41"/>
      <c r="I140" s="37"/>
      <c r="J140" s="38"/>
    </row>
    <row r="141" spans="1:10" s="42" customFormat="1" ht="30" customHeight="1">
      <c r="A141" s="56"/>
      <c r="B141" s="39"/>
      <c r="C141" s="44"/>
      <c r="D141" s="40"/>
      <c r="E141" s="40"/>
      <c r="F141" s="41"/>
      <c r="G141" s="41"/>
      <c r="H141" s="41"/>
      <c r="I141" s="37"/>
      <c r="J141" s="38"/>
    </row>
    <row r="142" spans="1:10" s="42" customFormat="1" ht="30" customHeight="1">
      <c r="A142" s="56"/>
      <c r="B142" s="39"/>
      <c r="C142" s="44"/>
      <c r="D142" s="40"/>
      <c r="E142" s="40"/>
      <c r="F142" s="41"/>
      <c r="G142" s="41"/>
      <c r="H142" s="41"/>
      <c r="I142" s="37"/>
      <c r="J142" s="38"/>
    </row>
    <row r="143" spans="1:10" s="42" customFormat="1" ht="30" customHeight="1">
      <c r="A143" s="56"/>
      <c r="B143" s="39"/>
      <c r="C143" s="44"/>
      <c r="D143" s="40"/>
      <c r="E143" s="40"/>
      <c r="F143" s="41"/>
      <c r="G143" s="41"/>
      <c r="H143" s="41"/>
      <c r="I143" s="37"/>
      <c r="J143" s="38"/>
    </row>
    <row r="144" spans="1:10" s="42" customFormat="1" ht="30" customHeight="1">
      <c r="A144" s="56"/>
      <c r="B144" s="39"/>
      <c r="C144" s="44"/>
      <c r="D144" s="40"/>
      <c r="E144" s="40"/>
      <c r="F144" s="41"/>
      <c r="G144" s="41"/>
      <c r="H144" s="41"/>
      <c r="I144" s="37"/>
      <c r="J144" s="38"/>
    </row>
    <row r="145" spans="1:10" s="42" customFormat="1" ht="30" customHeight="1">
      <c r="A145" s="56"/>
      <c r="B145" s="39"/>
      <c r="C145" s="44"/>
      <c r="D145" s="40"/>
      <c r="E145" s="40"/>
      <c r="F145" s="41"/>
      <c r="G145" s="41"/>
      <c r="H145" s="41"/>
      <c r="I145" s="37"/>
      <c r="J145" s="38"/>
    </row>
  </sheetData>
  <printOptions horizontalCentered="1"/>
  <pageMargins left="0.5905511811023623" right="0.5905511811023623" top="0.7874015748031497" bottom="0.7874015748031497" header="0.5118110236220472" footer="0.31496062992125984"/>
  <pageSetup horizontalDpi="360" verticalDpi="360" orientation="portrait" paperSize="9" scale="5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jp</cp:lastModifiedBy>
  <cp:lastPrinted>2012-07-14T14:40:04Z</cp:lastPrinted>
  <dcterms:created xsi:type="dcterms:W3CDTF">2000-05-27T13:15:06Z</dcterms:created>
  <dcterms:modified xsi:type="dcterms:W3CDTF">2012-07-15T07:06:32Z</dcterms:modified>
  <cp:category/>
  <cp:version/>
  <cp:contentType/>
  <cp:contentStatus/>
</cp:coreProperties>
</file>